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boyscouts.sharepoint.com/sites/324CornHusker/Shared Documents/Michelle Austin/Popcorn/2021 Popcorn/Fall Popcorn/Website Resources/"/>
    </mc:Choice>
  </mc:AlternateContent>
  <xr:revisionPtr revIDLastSave="0" documentId="8_{F31BEF19-71B8-49B9-828C-50428F77937A}" xr6:coauthVersionLast="47" xr6:coauthVersionMax="47" xr10:uidLastSave="{00000000-0000-0000-0000-000000000000}"/>
  <bookViews>
    <workbookView xWindow="-118" yWindow="-118" windowWidth="21181" windowHeight="11402" activeTab="38" xr2:uid="{00000000-000D-0000-FFFF-FFFF00000000}"/>
  </bookViews>
  <sheets>
    <sheet name="instructions" sheetId="48" r:id="rId1"/>
    <sheet name="Scout 1" sheetId="8" r:id="rId2"/>
    <sheet name="Scout 2" sheetId="55" r:id="rId3"/>
    <sheet name="Scout 3" sheetId="66" r:id="rId4"/>
    <sheet name="Scout 4" sheetId="72" r:id="rId5"/>
    <sheet name="Scout 5" sheetId="71" r:id="rId6"/>
    <sheet name="Scout 6" sheetId="70" r:id="rId7"/>
    <sheet name="Scout 7" sheetId="69" r:id="rId8"/>
    <sheet name="Scout 8" sheetId="68" r:id="rId9"/>
    <sheet name="Scout 9" sheetId="67" r:id="rId10"/>
    <sheet name="Scout 10" sheetId="56" r:id="rId11"/>
    <sheet name="Scout 11" sheetId="64" r:id="rId12"/>
    <sheet name="Scout 12" sheetId="65" r:id="rId13"/>
    <sheet name="Scout 13" sheetId="57" r:id="rId14"/>
    <sheet name="Scout 14" sheetId="63" r:id="rId15"/>
    <sheet name="Scout 15" sheetId="62" r:id="rId16"/>
    <sheet name="Scout 16" sheetId="58" r:id="rId17"/>
    <sheet name="Scout 17" sheetId="59" r:id="rId18"/>
    <sheet name="Scout 18" sheetId="61" r:id="rId19"/>
    <sheet name="Scout 19" sheetId="60" r:id="rId20"/>
    <sheet name="Scout 20" sheetId="74" r:id="rId21"/>
    <sheet name="Scout 21" sheetId="75" r:id="rId22"/>
    <sheet name="Scout 22" sheetId="76" r:id="rId23"/>
    <sheet name="Scout 23" sheetId="77" r:id="rId24"/>
    <sheet name="Scout 24" sheetId="78" r:id="rId25"/>
    <sheet name="Scout 25" sheetId="79" r:id="rId26"/>
    <sheet name="Scout 26" sheetId="85" r:id="rId27"/>
    <sheet name="Scout 27" sheetId="89" r:id="rId28"/>
    <sheet name="Store Sale 1" sheetId="80" r:id="rId29"/>
    <sheet name="Store Sale 2" sheetId="81" r:id="rId30"/>
    <sheet name="Store Sale 3" sheetId="83" r:id="rId31"/>
    <sheet name="Store Sale 4" sheetId="84" r:id="rId32"/>
    <sheet name="Store Sale 5" sheetId="82" r:id="rId33"/>
    <sheet name="Store Sale 6" sheetId="86" r:id="rId34"/>
    <sheet name="Store Sale 7" sheetId="88" r:id="rId35"/>
    <sheet name="Store Sale 8" sheetId="90" r:id="rId36"/>
    <sheet name="Store Sale 9" sheetId="91" r:id="rId37"/>
    <sheet name="Store Sale 10" sheetId="92" r:id="rId38"/>
    <sheet name="Dues" sheetId="96" r:id="rId39"/>
    <sheet name="PCorn Order" sheetId="44" r:id="rId40"/>
    <sheet name="Grand Total" sheetId="6" r:id="rId41"/>
    <sheet name="PCorn Scouts Need" sheetId="25" r:id="rId42"/>
    <sheet name="Master List" sheetId="2" r:id="rId43"/>
    <sheet name="Money Due" sheetId="24" r:id="rId44"/>
    <sheet name="2021 Calculator" sheetId="26" r:id="rId45"/>
    <sheet name="Store Sales" sheetId="93" r:id="rId46"/>
    <sheet name="Store Sales Calculator" sheetId="94" r:id="rId47"/>
    <sheet name="Bank Deposit" sheetId="46" r:id="rId48"/>
    <sheet name="deposit slips" sheetId="28" r:id="rId49"/>
  </sheets>
  <definedNames>
    <definedName name="_xlnm._FilterDatabase" localSheetId="38" hidden="1">Dues!$A$4:$E$31</definedName>
    <definedName name="_xlnm._FilterDatabase" localSheetId="42" hidden="1">'Master List'!$A$9:$F$37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93" l="1"/>
  <c r="L27" i="93"/>
  <c r="L26" i="93"/>
  <c r="L25" i="93"/>
  <c r="L24" i="93"/>
  <c r="L23" i="93"/>
  <c r="L22" i="93"/>
  <c r="L21" i="93"/>
  <c r="L20" i="93"/>
  <c r="L19" i="93"/>
  <c r="L18" i="93"/>
  <c r="L17" i="93"/>
  <c r="L16" i="93"/>
  <c r="L15" i="93"/>
  <c r="L14" i="93"/>
  <c r="L13" i="93"/>
  <c r="L12" i="93"/>
  <c r="L11" i="93"/>
  <c r="L10" i="93"/>
  <c r="L9" i="93"/>
  <c r="L8" i="93"/>
  <c r="L7" i="93"/>
  <c r="K1" i="93"/>
  <c r="J1" i="93"/>
  <c r="I1" i="93"/>
  <c r="K29" i="93"/>
  <c r="J29" i="93"/>
  <c r="I29" i="93"/>
  <c r="H1" i="93"/>
  <c r="G1" i="93"/>
  <c r="F1" i="93"/>
  <c r="E1" i="93"/>
  <c r="D1" i="93"/>
  <c r="C1" i="93"/>
  <c r="B1" i="93"/>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A30" i="24"/>
  <c r="A29" i="24"/>
  <c r="J2" i="25"/>
  <c r="I2" i="25"/>
  <c r="H2" i="25"/>
  <c r="G2" i="25"/>
  <c r="F2" i="25"/>
  <c r="A4" i="24"/>
  <c r="A5" i="24"/>
  <c r="A6" i="24"/>
  <c r="A7" i="24"/>
  <c r="A8" i="24"/>
  <c r="A9" i="24"/>
  <c r="A10" i="24"/>
  <c r="A11" i="24"/>
  <c r="A12" i="24"/>
  <c r="A13" i="24"/>
  <c r="A14" i="24"/>
  <c r="A15" i="24"/>
  <c r="A16" i="24"/>
  <c r="A17" i="24"/>
  <c r="A18" i="24"/>
  <c r="A19" i="24"/>
  <c r="A20" i="24"/>
  <c r="A21" i="24"/>
  <c r="A22" i="24"/>
  <c r="A23" i="24"/>
  <c r="A24" i="24"/>
  <c r="A25" i="24"/>
  <c r="A26" i="24"/>
  <c r="A27" i="24"/>
  <c r="A28" i="24"/>
  <c r="C36" i="2"/>
  <c r="C35" i="2"/>
  <c r="C34" i="2"/>
  <c r="C33" i="2"/>
  <c r="C32" i="2"/>
  <c r="C31" i="2"/>
  <c r="C30" i="2"/>
  <c r="C29" i="2"/>
  <c r="C28" i="2"/>
  <c r="C27" i="2"/>
  <c r="C26" i="2"/>
  <c r="C25" i="2"/>
  <c r="C24" i="2"/>
  <c r="C23" i="2"/>
  <c r="C22" i="2"/>
  <c r="C21" i="2"/>
  <c r="C20" i="2"/>
  <c r="C19" i="2"/>
  <c r="C18" i="2"/>
  <c r="C17" i="2"/>
  <c r="C16" i="2"/>
  <c r="C15" i="2"/>
  <c r="C14" i="2"/>
  <c r="C13" i="2"/>
  <c r="C12" i="2"/>
  <c r="C11" i="2"/>
  <c r="C10" i="2"/>
  <c r="A36" i="2"/>
  <c r="A35" i="2"/>
  <c r="A34" i="2"/>
  <c r="A33" i="2"/>
  <c r="A32" i="2"/>
  <c r="A31" i="2"/>
  <c r="A30" i="2"/>
  <c r="A29" i="2"/>
  <c r="A28" i="2"/>
  <c r="A27" i="2"/>
  <c r="A26" i="2"/>
  <c r="A25" i="2"/>
  <c r="A24" i="2"/>
  <c r="A23" i="2"/>
  <c r="A22" i="2"/>
  <c r="A21" i="2"/>
  <c r="A20" i="2"/>
  <c r="A19" i="2"/>
  <c r="A18" i="2"/>
  <c r="A17" i="2"/>
  <c r="A16" i="2"/>
  <c r="A15" i="2"/>
  <c r="A14" i="2"/>
  <c r="A13" i="2"/>
  <c r="A12" i="2"/>
  <c r="A11" i="2"/>
  <c r="A10" i="2"/>
  <c r="A31" i="96"/>
  <c r="A30" i="96"/>
  <c r="A29" i="96"/>
  <c r="A28" i="96"/>
  <c r="A27" i="96"/>
  <c r="A26" i="96"/>
  <c r="A25" i="96"/>
  <c r="A24" i="96"/>
  <c r="A23" i="96"/>
  <c r="A22" i="96"/>
  <c r="A21" i="96"/>
  <c r="A20" i="96"/>
  <c r="A19" i="96"/>
  <c r="A18" i="96"/>
  <c r="A17" i="96"/>
  <c r="A16" i="96"/>
  <c r="A15" i="96"/>
  <c r="A14" i="96"/>
  <c r="A13" i="96"/>
  <c r="A12" i="96"/>
  <c r="A11" i="96"/>
  <c r="A10" i="96"/>
  <c r="A9" i="96"/>
  <c r="A8" i="96"/>
  <c r="C22" i="96"/>
  <c r="C21" i="96"/>
  <c r="L24" i="92"/>
  <c r="K19" i="92"/>
  <c r="L19" i="92" s="1"/>
  <c r="K18" i="92"/>
  <c r="L18" i="92" s="1"/>
  <c r="H17" i="92"/>
  <c r="K17" i="92" s="1"/>
  <c r="B17" i="92"/>
  <c r="A17" i="92"/>
  <c r="H16" i="92"/>
  <c r="K16" i="92" s="1"/>
  <c r="B16" i="92"/>
  <c r="L16" i="92" s="1"/>
  <c r="A16" i="92"/>
  <c r="H15" i="92"/>
  <c r="K15" i="92" s="1"/>
  <c r="B15" i="92"/>
  <c r="A15" i="92"/>
  <c r="K14" i="92"/>
  <c r="H14" i="92"/>
  <c r="B14" i="92"/>
  <c r="A14" i="92"/>
  <c r="H13" i="92"/>
  <c r="K13" i="92" s="1"/>
  <c r="L13" i="92" s="1"/>
  <c r="B13" i="92"/>
  <c r="A13" i="92"/>
  <c r="K12" i="92"/>
  <c r="H12" i="92"/>
  <c r="B12" i="92"/>
  <c r="A12" i="92"/>
  <c r="H11" i="92"/>
  <c r="K11" i="92" s="1"/>
  <c r="B11" i="92"/>
  <c r="A11" i="92"/>
  <c r="H10" i="92"/>
  <c r="K10" i="92" s="1"/>
  <c r="B10" i="92"/>
  <c r="L10" i="92" s="1"/>
  <c r="A10" i="92"/>
  <c r="H9" i="92"/>
  <c r="K9" i="92" s="1"/>
  <c r="B9" i="92"/>
  <c r="A9" i="92"/>
  <c r="H8" i="92"/>
  <c r="K8" i="92" s="1"/>
  <c r="B8" i="92"/>
  <c r="A8" i="92"/>
  <c r="H7" i="92"/>
  <c r="K7" i="92" s="1"/>
  <c r="B7" i="92"/>
  <c r="A7" i="92"/>
  <c r="H6" i="92"/>
  <c r="K6" i="92" s="1"/>
  <c r="B6" i="92"/>
  <c r="L6" i="92" s="1"/>
  <c r="A6" i="92"/>
  <c r="H5" i="92"/>
  <c r="K5" i="92" s="1"/>
  <c r="B5" i="92"/>
  <c r="A5" i="92"/>
  <c r="H4" i="92"/>
  <c r="K4" i="92" s="1"/>
  <c r="B4" i="92"/>
  <c r="A4" i="92"/>
  <c r="L3" i="92"/>
  <c r="K3" i="92"/>
  <c r="H3" i="92"/>
  <c r="B3" i="92"/>
  <c r="A3" i="92"/>
  <c r="L24" i="91"/>
  <c r="K19" i="91"/>
  <c r="L19" i="91" s="1"/>
  <c r="L18" i="91"/>
  <c r="K18" i="91"/>
  <c r="H17" i="91"/>
  <c r="K17" i="91" s="1"/>
  <c r="B17" i="91"/>
  <c r="A17" i="91"/>
  <c r="H16" i="91"/>
  <c r="K16" i="91" s="1"/>
  <c r="B16" i="91"/>
  <c r="A16" i="91"/>
  <c r="H15" i="91"/>
  <c r="K15" i="91" s="1"/>
  <c r="L15" i="91" s="1"/>
  <c r="B15" i="91"/>
  <c r="A15" i="91"/>
  <c r="H14" i="91"/>
  <c r="K14" i="91" s="1"/>
  <c r="L14" i="91" s="1"/>
  <c r="B14" i="91"/>
  <c r="A14" i="91"/>
  <c r="H13" i="91"/>
  <c r="K13" i="91" s="1"/>
  <c r="B13" i="91"/>
  <c r="A13" i="91"/>
  <c r="H12" i="91"/>
  <c r="K12" i="91" s="1"/>
  <c r="B12" i="91"/>
  <c r="A12" i="91"/>
  <c r="H11" i="91"/>
  <c r="K11" i="91" s="1"/>
  <c r="B11" i="91"/>
  <c r="L11" i="91" s="1"/>
  <c r="A11" i="91"/>
  <c r="H10" i="91"/>
  <c r="K10" i="91" s="1"/>
  <c r="B10" i="91"/>
  <c r="A10" i="91"/>
  <c r="H9" i="91"/>
  <c r="K9" i="91" s="1"/>
  <c r="L9" i="91" s="1"/>
  <c r="B9" i="91"/>
  <c r="A9" i="91"/>
  <c r="H8" i="91"/>
  <c r="K8" i="91" s="1"/>
  <c r="B8" i="91"/>
  <c r="A8" i="91"/>
  <c r="H7" i="91"/>
  <c r="K7" i="91" s="1"/>
  <c r="B7" i="91"/>
  <c r="A7" i="91"/>
  <c r="H6" i="91"/>
  <c r="K6" i="91" s="1"/>
  <c r="B6" i="91"/>
  <c r="L6" i="91" s="1"/>
  <c r="A6" i="91"/>
  <c r="H5" i="91"/>
  <c r="K5" i="91" s="1"/>
  <c r="B5" i="91"/>
  <c r="L5" i="91" s="1"/>
  <c r="A5" i="91"/>
  <c r="H4" i="91"/>
  <c r="K4" i="91" s="1"/>
  <c r="B4" i="91"/>
  <c r="A4" i="91"/>
  <c r="H3" i="91"/>
  <c r="K3" i="91" s="1"/>
  <c r="L3" i="91" s="1"/>
  <c r="B3" i="91"/>
  <c r="A3" i="91"/>
  <c r="L24" i="90"/>
  <c r="L19" i="90"/>
  <c r="K19" i="90"/>
  <c r="K18" i="90"/>
  <c r="L18" i="90" s="1"/>
  <c r="H17" i="90"/>
  <c r="K17" i="90" s="1"/>
  <c r="B17" i="90"/>
  <c r="A17" i="90"/>
  <c r="H16" i="90"/>
  <c r="K16" i="90" s="1"/>
  <c r="B16" i="90"/>
  <c r="L16" i="90" s="1"/>
  <c r="A16" i="90"/>
  <c r="H15" i="90"/>
  <c r="K15" i="90" s="1"/>
  <c r="B15" i="90"/>
  <c r="A15" i="90"/>
  <c r="H14" i="90"/>
  <c r="K14" i="90" s="1"/>
  <c r="L14" i="90" s="1"/>
  <c r="B14" i="90"/>
  <c r="A14" i="90"/>
  <c r="H13" i="90"/>
  <c r="K13" i="90" s="1"/>
  <c r="B13" i="90"/>
  <c r="A13" i="90"/>
  <c r="K12" i="90"/>
  <c r="H12" i="90"/>
  <c r="B12" i="90"/>
  <c r="A12" i="90"/>
  <c r="H11" i="90"/>
  <c r="K11" i="90" s="1"/>
  <c r="B11" i="90"/>
  <c r="A11" i="90"/>
  <c r="H10" i="90"/>
  <c r="K10" i="90" s="1"/>
  <c r="B10" i="90"/>
  <c r="L10" i="90" s="1"/>
  <c r="A10" i="90"/>
  <c r="H9" i="90"/>
  <c r="K9" i="90" s="1"/>
  <c r="B9" i="90"/>
  <c r="L9" i="90" s="1"/>
  <c r="A9" i="90"/>
  <c r="H8" i="90"/>
  <c r="K8" i="90" s="1"/>
  <c r="L8" i="90" s="1"/>
  <c r="B8" i="90"/>
  <c r="A8" i="90"/>
  <c r="H7" i="90"/>
  <c r="K7" i="90" s="1"/>
  <c r="B7" i="90"/>
  <c r="A7" i="90"/>
  <c r="H6" i="90"/>
  <c r="K6" i="90" s="1"/>
  <c r="B6" i="90"/>
  <c r="L6" i="90" s="1"/>
  <c r="A6" i="90"/>
  <c r="H5" i="90"/>
  <c r="K5" i="90" s="1"/>
  <c r="B5" i="90"/>
  <c r="A5" i="90"/>
  <c r="H4" i="90"/>
  <c r="K4" i="90" s="1"/>
  <c r="B4" i="90"/>
  <c r="L4" i="90" s="1"/>
  <c r="A4" i="90"/>
  <c r="H3" i="90"/>
  <c r="K3" i="90" s="1"/>
  <c r="L3" i="90" s="1"/>
  <c r="B3" i="90"/>
  <c r="A3" i="90"/>
  <c r="L24" i="88"/>
  <c r="K19" i="88"/>
  <c r="L19" i="88" s="1"/>
  <c r="K18" i="88"/>
  <c r="L18" i="88" s="1"/>
  <c r="H17" i="88"/>
  <c r="K17" i="88" s="1"/>
  <c r="B17" i="88"/>
  <c r="L17" i="88" s="1"/>
  <c r="A17" i="88"/>
  <c r="H16" i="88"/>
  <c r="K16" i="88" s="1"/>
  <c r="B16" i="88"/>
  <c r="L16" i="88" s="1"/>
  <c r="A16" i="88"/>
  <c r="H15" i="88"/>
  <c r="K15" i="88" s="1"/>
  <c r="B15" i="88"/>
  <c r="A15" i="88"/>
  <c r="H14" i="88"/>
  <c r="K14" i="88" s="1"/>
  <c r="L14" i="88" s="1"/>
  <c r="B14" i="88"/>
  <c r="A14" i="88"/>
  <c r="H13" i="88"/>
  <c r="K13" i="88" s="1"/>
  <c r="B13" i="88"/>
  <c r="A13" i="88"/>
  <c r="H12" i="88"/>
  <c r="K12" i="88" s="1"/>
  <c r="B12" i="88"/>
  <c r="A12" i="88"/>
  <c r="H11" i="88"/>
  <c r="K11" i="88" s="1"/>
  <c r="B11" i="88"/>
  <c r="L11" i="88" s="1"/>
  <c r="A11" i="88"/>
  <c r="H10" i="88"/>
  <c r="K10" i="88" s="1"/>
  <c r="B10" i="88"/>
  <c r="L10" i="88" s="1"/>
  <c r="A10" i="88"/>
  <c r="H9" i="88"/>
  <c r="K9" i="88" s="1"/>
  <c r="B9" i="88"/>
  <c r="A9" i="88"/>
  <c r="H8" i="88"/>
  <c r="K8" i="88" s="1"/>
  <c r="L8" i="88" s="1"/>
  <c r="B8" i="88"/>
  <c r="A8" i="88"/>
  <c r="H7" i="88"/>
  <c r="K7" i="88" s="1"/>
  <c r="B7" i="88"/>
  <c r="A7" i="88"/>
  <c r="H6" i="88"/>
  <c r="K6" i="88" s="1"/>
  <c r="B6" i="88"/>
  <c r="A6" i="88"/>
  <c r="H5" i="88"/>
  <c r="K5" i="88" s="1"/>
  <c r="B5" i="88"/>
  <c r="L5" i="88" s="1"/>
  <c r="A5" i="88"/>
  <c r="H4" i="88"/>
  <c r="K4" i="88" s="1"/>
  <c r="B4" i="88"/>
  <c r="A4" i="88"/>
  <c r="H3" i="88"/>
  <c r="K3" i="88" s="1"/>
  <c r="B3" i="88"/>
  <c r="A3" i="88"/>
  <c r="L24" i="86"/>
  <c r="K19" i="86"/>
  <c r="L19" i="86" s="1"/>
  <c r="K18" i="86"/>
  <c r="L18" i="86" s="1"/>
  <c r="H17" i="86"/>
  <c r="K17" i="86" s="1"/>
  <c r="B17" i="86"/>
  <c r="L17" i="86" s="1"/>
  <c r="A17" i="86"/>
  <c r="H16" i="86"/>
  <c r="K16" i="86" s="1"/>
  <c r="B16" i="86"/>
  <c r="A16" i="86"/>
  <c r="H15" i="86"/>
  <c r="K15" i="86" s="1"/>
  <c r="B15" i="86"/>
  <c r="A15" i="86"/>
  <c r="H14" i="86"/>
  <c r="K14" i="86" s="1"/>
  <c r="L14" i="86" s="1"/>
  <c r="B14" i="86"/>
  <c r="A14" i="86"/>
  <c r="H13" i="86"/>
  <c r="K13" i="86" s="1"/>
  <c r="B13" i="86"/>
  <c r="A13" i="86"/>
  <c r="H12" i="86"/>
  <c r="K12" i="86" s="1"/>
  <c r="B12" i="86"/>
  <c r="A12" i="86"/>
  <c r="H11" i="86"/>
  <c r="K11" i="86" s="1"/>
  <c r="B11" i="86"/>
  <c r="A11" i="86"/>
  <c r="H10" i="86"/>
  <c r="K10" i="86" s="1"/>
  <c r="B10" i="86"/>
  <c r="A10" i="86"/>
  <c r="H9" i="86"/>
  <c r="K9" i="86" s="1"/>
  <c r="B9" i="86"/>
  <c r="A9" i="86"/>
  <c r="H8" i="86"/>
  <c r="K8" i="86" s="1"/>
  <c r="L8" i="86" s="1"/>
  <c r="B8" i="86"/>
  <c r="A8" i="86"/>
  <c r="H7" i="86"/>
  <c r="K7" i="86" s="1"/>
  <c r="B7" i="86"/>
  <c r="A7" i="86"/>
  <c r="H6" i="86"/>
  <c r="K6" i="86" s="1"/>
  <c r="B6" i="86"/>
  <c r="A6" i="86"/>
  <c r="H5" i="86"/>
  <c r="K5" i="86" s="1"/>
  <c r="B5" i="86"/>
  <c r="A5" i="86"/>
  <c r="H4" i="86"/>
  <c r="K4" i="86" s="1"/>
  <c r="B4" i="86"/>
  <c r="L4" i="86" s="1"/>
  <c r="A4" i="86"/>
  <c r="H3" i="86"/>
  <c r="K3" i="86" s="1"/>
  <c r="B3" i="86"/>
  <c r="A3" i="86"/>
  <c r="L24" i="82"/>
  <c r="K19" i="82"/>
  <c r="L19" i="82" s="1"/>
  <c r="K18" i="82"/>
  <c r="L18" i="82" s="1"/>
  <c r="H17" i="82"/>
  <c r="K17" i="82" s="1"/>
  <c r="B17" i="82"/>
  <c r="A17" i="82"/>
  <c r="H16" i="82"/>
  <c r="K16" i="82" s="1"/>
  <c r="B16" i="82"/>
  <c r="L16" i="82" s="1"/>
  <c r="A16" i="82"/>
  <c r="H15" i="82"/>
  <c r="K15" i="82" s="1"/>
  <c r="B15" i="82"/>
  <c r="A15" i="82"/>
  <c r="H14" i="82"/>
  <c r="K14" i="82" s="1"/>
  <c r="L14" i="82" s="1"/>
  <c r="B14" i="82"/>
  <c r="A14" i="82"/>
  <c r="H13" i="82"/>
  <c r="K13" i="82" s="1"/>
  <c r="B13" i="82"/>
  <c r="A13" i="82"/>
  <c r="H12" i="82"/>
  <c r="K12" i="82" s="1"/>
  <c r="L12" i="82" s="1"/>
  <c r="B12" i="82"/>
  <c r="A12" i="82"/>
  <c r="H11" i="82"/>
  <c r="K11" i="82" s="1"/>
  <c r="B11" i="82"/>
  <c r="A11" i="82"/>
  <c r="H10" i="82"/>
  <c r="K10" i="82" s="1"/>
  <c r="B10" i="82"/>
  <c r="L10" i="82" s="1"/>
  <c r="A10" i="82"/>
  <c r="H9" i="82"/>
  <c r="K9" i="82" s="1"/>
  <c r="B9" i="82"/>
  <c r="L9" i="82" s="1"/>
  <c r="A9" i="82"/>
  <c r="H8" i="82"/>
  <c r="K8" i="82" s="1"/>
  <c r="L8" i="82" s="1"/>
  <c r="B8" i="82"/>
  <c r="A8" i="82"/>
  <c r="H7" i="82"/>
  <c r="K7" i="82" s="1"/>
  <c r="B7" i="82"/>
  <c r="A7" i="82"/>
  <c r="H6" i="82"/>
  <c r="K6" i="82" s="1"/>
  <c r="B6" i="82"/>
  <c r="A6" i="82"/>
  <c r="H5" i="82"/>
  <c r="K5" i="82" s="1"/>
  <c r="B5" i="82"/>
  <c r="L5" i="82" s="1"/>
  <c r="A5" i="82"/>
  <c r="H4" i="82"/>
  <c r="K4" i="82" s="1"/>
  <c r="B4" i="82"/>
  <c r="L4" i="82" s="1"/>
  <c r="A4" i="82"/>
  <c r="H3" i="82"/>
  <c r="K3" i="82" s="1"/>
  <c r="B3" i="82"/>
  <c r="L3" i="82" s="1"/>
  <c r="A3" i="82"/>
  <c r="L24" i="84"/>
  <c r="K19" i="84"/>
  <c r="L19" i="84" s="1"/>
  <c r="K18" i="84"/>
  <c r="L18" i="84" s="1"/>
  <c r="H17" i="84"/>
  <c r="K17" i="84" s="1"/>
  <c r="B17" i="84"/>
  <c r="A17" i="84"/>
  <c r="H16" i="84"/>
  <c r="K16" i="84" s="1"/>
  <c r="B16" i="84"/>
  <c r="A16" i="84"/>
  <c r="H15" i="84"/>
  <c r="K15" i="84" s="1"/>
  <c r="B15" i="84"/>
  <c r="A15" i="84"/>
  <c r="H14" i="84"/>
  <c r="K14" i="84" s="1"/>
  <c r="L14" i="84" s="1"/>
  <c r="B14" i="84"/>
  <c r="A14" i="84"/>
  <c r="H13" i="84"/>
  <c r="K13" i="84" s="1"/>
  <c r="B13" i="84"/>
  <c r="A13" i="84"/>
  <c r="H12" i="84"/>
  <c r="K12" i="84" s="1"/>
  <c r="L12" i="84" s="1"/>
  <c r="B12" i="84"/>
  <c r="A12" i="84"/>
  <c r="H11" i="84"/>
  <c r="K11" i="84" s="1"/>
  <c r="B11" i="84"/>
  <c r="L11" i="84" s="1"/>
  <c r="A11" i="84"/>
  <c r="H10" i="84"/>
  <c r="K10" i="84" s="1"/>
  <c r="B10" i="84"/>
  <c r="A10" i="84"/>
  <c r="K9" i="84"/>
  <c r="H9" i="84"/>
  <c r="B9" i="84"/>
  <c r="A9" i="84"/>
  <c r="K8" i="84"/>
  <c r="L8" i="84" s="1"/>
  <c r="H8" i="84"/>
  <c r="B8" i="84"/>
  <c r="A8" i="84"/>
  <c r="H7" i="84"/>
  <c r="K7" i="84" s="1"/>
  <c r="L7" i="84" s="1"/>
  <c r="B7" i="84"/>
  <c r="A7" i="84"/>
  <c r="H6" i="84"/>
  <c r="K6" i="84" s="1"/>
  <c r="L6" i="84" s="1"/>
  <c r="B6" i="84"/>
  <c r="A6" i="84"/>
  <c r="H5" i="84"/>
  <c r="K5" i="84" s="1"/>
  <c r="B5" i="84"/>
  <c r="A5" i="84"/>
  <c r="H4" i="84"/>
  <c r="K4" i="84" s="1"/>
  <c r="B4" i="84"/>
  <c r="L4" i="84" s="1"/>
  <c r="A4" i="84"/>
  <c r="H3" i="84"/>
  <c r="K3" i="84" s="1"/>
  <c r="B3" i="84"/>
  <c r="A3" i="84"/>
  <c r="L24" i="83"/>
  <c r="K19" i="83"/>
  <c r="L19" i="83" s="1"/>
  <c r="K18" i="83"/>
  <c r="L18" i="83" s="1"/>
  <c r="H17" i="83"/>
  <c r="K17" i="83" s="1"/>
  <c r="B17" i="83"/>
  <c r="L17" i="83" s="1"/>
  <c r="A17" i="83"/>
  <c r="K16" i="83"/>
  <c r="H16" i="83"/>
  <c r="B16" i="83"/>
  <c r="A16" i="83"/>
  <c r="H15" i="83"/>
  <c r="K15" i="83" s="1"/>
  <c r="L15" i="83" s="1"/>
  <c r="B15" i="83"/>
  <c r="A15" i="83"/>
  <c r="H14" i="83"/>
  <c r="K14" i="83" s="1"/>
  <c r="L14" i="83" s="1"/>
  <c r="B14" i="83"/>
  <c r="A14" i="83"/>
  <c r="H13" i="83"/>
  <c r="K13" i="83" s="1"/>
  <c r="B13" i="83"/>
  <c r="A13" i="83"/>
  <c r="H12" i="83"/>
  <c r="K12" i="83" s="1"/>
  <c r="B12" i="83"/>
  <c r="A12" i="83"/>
  <c r="H11" i="83"/>
  <c r="K11" i="83" s="1"/>
  <c r="B11" i="83"/>
  <c r="L11" i="83" s="1"/>
  <c r="A11" i="83"/>
  <c r="K10" i="83"/>
  <c r="H10" i="83"/>
  <c r="B10" i="83"/>
  <c r="A10" i="83"/>
  <c r="H9" i="83"/>
  <c r="K9" i="83" s="1"/>
  <c r="L9" i="83" s="1"/>
  <c r="B9" i="83"/>
  <c r="A9" i="83"/>
  <c r="H8" i="83"/>
  <c r="K8" i="83" s="1"/>
  <c r="L8" i="83" s="1"/>
  <c r="B8" i="83"/>
  <c r="A8" i="83"/>
  <c r="H7" i="83"/>
  <c r="K7" i="83" s="1"/>
  <c r="B7" i="83"/>
  <c r="A7" i="83"/>
  <c r="H6" i="83"/>
  <c r="K6" i="83" s="1"/>
  <c r="B6" i="83"/>
  <c r="A6" i="83"/>
  <c r="H5" i="83"/>
  <c r="K5" i="83" s="1"/>
  <c r="B5" i="83"/>
  <c r="L5" i="83" s="1"/>
  <c r="A5" i="83"/>
  <c r="K4" i="83"/>
  <c r="H4" i="83"/>
  <c r="B4" i="83"/>
  <c r="A4" i="83"/>
  <c r="H3" i="83"/>
  <c r="K3" i="83" s="1"/>
  <c r="L3" i="83" s="1"/>
  <c r="B3" i="83"/>
  <c r="A3" i="83"/>
  <c r="L24" i="81"/>
  <c r="L19" i="81"/>
  <c r="K19" i="81"/>
  <c r="L18" i="81"/>
  <c r="K18" i="81"/>
  <c r="H17" i="81"/>
  <c r="K17" i="81" s="1"/>
  <c r="B17" i="81"/>
  <c r="A17" i="81"/>
  <c r="H16" i="81"/>
  <c r="K16" i="81" s="1"/>
  <c r="B16" i="81"/>
  <c r="L16" i="81" s="1"/>
  <c r="A16" i="81"/>
  <c r="H15" i="81"/>
  <c r="K15" i="81" s="1"/>
  <c r="B15" i="81"/>
  <c r="A15" i="81"/>
  <c r="H14" i="81"/>
  <c r="K14" i="81" s="1"/>
  <c r="L14" i="81" s="1"/>
  <c r="B14" i="81"/>
  <c r="A14" i="81"/>
  <c r="H13" i="81"/>
  <c r="K13" i="81" s="1"/>
  <c r="B13" i="81"/>
  <c r="A13" i="81"/>
  <c r="K12" i="81"/>
  <c r="L12" i="81" s="1"/>
  <c r="H12" i="81"/>
  <c r="B12" i="81"/>
  <c r="A12" i="81"/>
  <c r="H11" i="81"/>
  <c r="K11" i="81" s="1"/>
  <c r="B11" i="81"/>
  <c r="A11" i="81"/>
  <c r="H10" i="81"/>
  <c r="K10" i="81" s="1"/>
  <c r="B10" i="81"/>
  <c r="L10" i="81" s="1"/>
  <c r="A10" i="81"/>
  <c r="K9" i="81"/>
  <c r="H9" i="81"/>
  <c r="B9" i="81"/>
  <c r="L9" i="81" s="1"/>
  <c r="A9" i="81"/>
  <c r="K8" i="81"/>
  <c r="H8" i="81"/>
  <c r="B8" i="81"/>
  <c r="A8" i="81"/>
  <c r="H7" i="81"/>
  <c r="K7" i="81" s="1"/>
  <c r="L7" i="81" s="1"/>
  <c r="B7" i="81"/>
  <c r="A7" i="81"/>
  <c r="H6" i="81"/>
  <c r="K6" i="81" s="1"/>
  <c r="L6" i="81" s="1"/>
  <c r="B6" i="81"/>
  <c r="A6" i="81"/>
  <c r="H5" i="81"/>
  <c r="K5" i="81" s="1"/>
  <c r="B5" i="81"/>
  <c r="L5" i="81" s="1"/>
  <c r="A5" i="81"/>
  <c r="H4" i="81"/>
  <c r="K4" i="81" s="1"/>
  <c r="B4" i="81"/>
  <c r="A4" i="81"/>
  <c r="H3" i="81"/>
  <c r="K3" i="81" s="1"/>
  <c r="B3" i="81"/>
  <c r="A3" i="81"/>
  <c r="L24" i="80"/>
  <c r="K19" i="80"/>
  <c r="L19" i="80" s="1"/>
  <c r="K18" i="80"/>
  <c r="L18" i="80" s="1"/>
  <c r="H17" i="80"/>
  <c r="K17" i="80" s="1"/>
  <c r="L17" i="80" s="1"/>
  <c r="B17" i="80"/>
  <c r="A17" i="80"/>
  <c r="H16" i="80"/>
  <c r="K16" i="80" s="1"/>
  <c r="B16" i="80"/>
  <c r="A16" i="80"/>
  <c r="H15" i="80"/>
  <c r="K15" i="80" s="1"/>
  <c r="B15" i="80"/>
  <c r="A15" i="80"/>
  <c r="H14" i="80"/>
  <c r="K14" i="80" s="1"/>
  <c r="B14" i="80"/>
  <c r="A14" i="80"/>
  <c r="H13" i="80"/>
  <c r="K13" i="80" s="1"/>
  <c r="L13" i="80" s="1"/>
  <c r="B13" i="80"/>
  <c r="A13" i="80"/>
  <c r="H12" i="80"/>
  <c r="K12" i="80" s="1"/>
  <c r="L12" i="80" s="1"/>
  <c r="B12" i="80"/>
  <c r="A12" i="80"/>
  <c r="H11" i="80"/>
  <c r="K11" i="80" s="1"/>
  <c r="B11" i="80"/>
  <c r="A11" i="80"/>
  <c r="H10" i="80"/>
  <c r="K10" i="80" s="1"/>
  <c r="B10" i="80"/>
  <c r="A10" i="80"/>
  <c r="H9" i="80"/>
  <c r="K9" i="80" s="1"/>
  <c r="B9" i="80"/>
  <c r="L9" i="80" s="1"/>
  <c r="A9" i="80"/>
  <c r="H8" i="80"/>
  <c r="K8" i="80" s="1"/>
  <c r="B8" i="80"/>
  <c r="A8" i="80"/>
  <c r="H7" i="80"/>
  <c r="K7" i="80" s="1"/>
  <c r="B7" i="80"/>
  <c r="A7" i="80"/>
  <c r="K6" i="80"/>
  <c r="H6" i="80"/>
  <c r="B6" i="80"/>
  <c r="A6" i="80"/>
  <c r="H5" i="80"/>
  <c r="K5" i="80" s="1"/>
  <c r="L5" i="80" s="1"/>
  <c r="B5" i="80"/>
  <c r="A5" i="80"/>
  <c r="H4" i="80"/>
  <c r="K4" i="80" s="1"/>
  <c r="B4" i="80"/>
  <c r="L4" i="80" s="1"/>
  <c r="A4" i="80"/>
  <c r="H3" i="80"/>
  <c r="K3" i="80" s="1"/>
  <c r="B3" i="80"/>
  <c r="A3" i="80"/>
  <c r="K19" i="89"/>
  <c r="L19" i="89" s="1"/>
  <c r="K18" i="89"/>
  <c r="L18" i="89" s="1"/>
  <c r="H17" i="89"/>
  <c r="K17" i="89" s="1"/>
  <c r="L17" i="89" s="1"/>
  <c r="B17" i="89"/>
  <c r="A17" i="89"/>
  <c r="H16" i="89"/>
  <c r="K16" i="89" s="1"/>
  <c r="B16" i="89"/>
  <c r="A16" i="89"/>
  <c r="H15" i="89"/>
  <c r="K15" i="89" s="1"/>
  <c r="B15" i="89"/>
  <c r="L15" i="89" s="1"/>
  <c r="A15" i="89"/>
  <c r="H14" i="89"/>
  <c r="K14" i="89" s="1"/>
  <c r="B14" i="89"/>
  <c r="A14" i="89"/>
  <c r="H13" i="89"/>
  <c r="K13" i="89" s="1"/>
  <c r="B13" i="89"/>
  <c r="A13" i="89"/>
  <c r="K12" i="89"/>
  <c r="H12" i="89"/>
  <c r="B12" i="89"/>
  <c r="A12" i="89"/>
  <c r="H11" i="89"/>
  <c r="K11" i="89" s="1"/>
  <c r="L11" i="89" s="1"/>
  <c r="B11" i="89"/>
  <c r="A11" i="89"/>
  <c r="H10" i="89"/>
  <c r="K10" i="89" s="1"/>
  <c r="B10" i="89"/>
  <c r="A10" i="89"/>
  <c r="H9" i="89"/>
  <c r="K9" i="89" s="1"/>
  <c r="B9" i="89"/>
  <c r="A9" i="89"/>
  <c r="H8" i="89"/>
  <c r="K8" i="89" s="1"/>
  <c r="B8" i="89"/>
  <c r="A8" i="89"/>
  <c r="H7" i="89"/>
  <c r="K7" i="89" s="1"/>
  <c r="B7" i="89"/>
  <c r="A7" i="89"/>
  <c r="K6" i="89"/>
  <c r="H6" i="89"/>
  <c r="B6" i="89"/>
  <c r="L6" i="89" s="1"/>
  <c r="A6" i="89"/>
  <c r="H5" i="89"/>
  <c r="K5" i="89" s="1"/>
  <c r="L5" i="89" s="1"/>
  <c r="B5" i="89"/>
  <c r="A5" i="89"/>
  <c r="H4" i="89"/>
  <c r="K4" i="89" s="1"/>
  <c r="B4" i="89"/>
  <c r="A4" i="89"/>
  <c r="H3" i="89"/>
  <c r="K3" i="89" s="1"/>
  <c r="B3" i="89"/>
  <c r="A3" i="89"/>
  <c r="L19" i="85"/>
  <c r="K19" i="85"/>
  <c r="K18" i="85"/>
  <c r="L18" i="85" s="1"/>
  <c r="H17" i="85"/>
  <c r="K17" i="85" s="1"/>
  <c r="B17" i="85"/>
  <c r="A17" i="85"/>
  <c r="K16" i="85"/>
  <c r="H16" i="85"/>
  <c r="B16" i="85"/>
  <c r="A16" i="85"/>
  <c r="H15" i="85"/>
  <c r="K15" i="85" s="1"/>
  <c r="B15" i="85"/>
  <c r="A15" i="85"/>
  <c r="H14" i="85"/>
  <c r="K14" i="85" s="1"/>
  <c r="B14" i="85"/>
  <c r="L14" i="85" s="1"/>
  <c r="A14" i="85"/>
  <c r="H13" i="85"/>
  <c r="K13" i="85" s="1"/>
  <c r="B13" i="85"/>
  <c r="A13" i="85"/>
  <c r="H12" i="85"/>
  <c r="K12" i="85" s="1"/>
  <c r="L12" i="85" s="1"/>
  <c r="B12" i="85"/>
  <c r="A12" i="85"/>
  <c r="H11" i="85"/>
  <c r="K11" i="85" s="1"/>
  <c r="B11" i="85"/>
  <c r="A11" i="85"/>
  <c r="K10" i="85"/>
  <c r="H10" i="85"/>
  <c r="B10" i="85"/>
  <c r="A10" i="85"/>
  <c r="H9" i="85"/>
  <c r="K9" i="85" s="1"/>
  <c r="L9" i="85" s="1"/>
  <c r="B9" i="85"/>
  <c r="A9" i="85"/>
  <c r="H8" i="85"/>
  <c r="K8" i="85" s="1"/>
  <c r="B8" i="85"/>
  <c r="A8" i="85"/>
  <c r="H7" i="85"/>
  <c r="K7" i="85" s="1"/>
  <c r="B7" i="85"/>
  <c r="A7" i="85"/>
  <c r="H6" i="85"/>
  <c r="K6" i="85" s="1"/>
  <c r="L6" i="85" s="1"/>
  <c r="B6" i="85"/>
  <c r="A6" i="85"/>
  <c r="H5" i="85"/>
  <c r="K5" i="85" s="1"/>
  <c r="B5" i="85"/>
  <c r="A5" i="85"/>
  <c r="K4" i="85"/>
  <c r="L4" i="85" s="1"/>
  <c r="H4" i="85"/>
  <c r="B4" i="85"/>
  <c r="A4" i="85"/>
  <c r="H3" i="85"/>
  <c r="K3" i="85" s="1"/>
  <c r="B3" i="85"/>
  <c r="A3" i="85"/>
  <c r="K19" i="79"/>
  <c r="L19" i="79" s="1"/>
  <c r="K18" i="79"/>
  <c r="L18" i="79" s="1"/>
  <c r="H17" i="79"/>
  <c r="K17" i="79" s="1"/>
  <c r="L17" i="79" s="1"/>
  <c r="B17" i="79"/>
  <c r="A17" i="79"/>
  <c r="H16" i="79"/>
  <c r="K16" i="79" s="1"/>
  <c r="B16" i="79"/>
  <c r="A16" i="79"/>
  <c r="H15" i="79"/>
  <c r="K15" i="79" s="1"/>
  <c r="B15" i="79"/>
  <c r="L15" i="79" s="1"/>
  <c r="A15" i="79"/>
  <c r="H14" i="79"/>
  <c r="K14" i="79" s="1"/>
  <c r="B14" i="79"/>
  <c r="L14" i="79" s="1"/>
  <c r="A14" i="79"/>
  <c r="H13" i="79"/>
  <c r="K13" i="79" s="1"/>
  <c r="L13" i="79" s="1"/>
  <c r="B13" i="79"/>
  <c r="A13" i="79"/>
  <c r="K12" i="79"/>
  <c r="H12" i="79"/>
  <c r="B12" i="79"/>
  <c r="A12" i="79"/>
  <c r="H11" i="79"/>
  <c r="K11" i="79" s="1"/>
  <c r="L11" i="79" s="1"/>
  <c r="B11" i="79"/>
  <c r="A11" i="79"/>
  <c r="H10" i="79"/>
  <c r="K10" i="79" s="1"/>
  <c r="B10" i="79"/>
  <c r="A10" i="79"/>
  <c r="H9" i="79"/>
  <c r="K9" i="79" s="1"/>
  <c r="B9" i="79"/>
  <c r="A9" i="79"/>
  <c r="H8" i="79"/>
  <c r="K8" i="79" s="1"/>
  <c r="B8" i="79"/>
  <c r="A8" i="79"/>
  <c r="H7" i="79"/>
  <c r="K7" i="79" s="1"/>
  <c r="L7" i="79" s="1"/>
  <c r="B7" i="79"/>
  <c r="A7" i="79"/>
  <c r="K6" i="79"/>
  <c r="H6" i="79"/>
  <c r="B6" i="79"/>
  <c r="A6" i="79"/>
  <c r="H5" i="79"/>
  <c r="K5" i="79" s="1"/>
  <c r="L5" i="79" s="1"/>
  <c r="B5" i="79"/>
  <c r="A5" i="79"/>
  <c r="H4" i="79"/>
  <c r="K4" i="79" s="1"/>
  <c r="B4" i="79"/>
  <c r="A4" i="79"/>
  <c r="H3" i="79"/>
  <c r="K3" i="79" s="1"/>
  <c r="B3" i="79"/>
  <c r="A3" i="79"/>
  <c r="K19" i="78"/>
  <c r="L19" i="78" s="1"/>
  <c r="K18" i="78"/>
  <c r="L18" i="78" s="1"/>
  <c r="H17" i="78"/>
  <c r="K17" i="78" s="1"/>
  <c r="L17" i="78" s="1"/>
  <c r="B17" i="78"/>
  <c r="A17" i="78"/>
  <c r="K16" i="78"/>
  <c r="H16" i="78"/>
  <c r="B16" i="78"/>
  <c r="A16" i="78"/>
  <c r="H15" i="78"/>
  <c r="K15" i="78" s="1"/>
  <c r="B15" i="78"/>
  <c r="A15" i="78"/>
  <c r="H14" i="78"/>
  <c r="K14" i="78" s="1"/>
  <c r="B14" i="78"/>
  <c r="L14" i="78" s="1"/>
  <c r="A14" i="78"/>
  <c r="H13" i="78"/>
  <c r="K13" i="78" s="1"/>
  <c r="B13" i="78"/>
  <c r="A13" i="78"/>
  <c r="K12" i="78"/>
  <c r="H12" i="78"/>
  <c r="B12" i="78"/>
  <c r="A12" i="78"/>
  <c r="H11" i="78"/>
  <c r="K11" i="78" s="1"/>
  <c r="L11" i="78" s="1"/>
  <c r="B11" i="78"/>
  <c r="A11" i="78"/>
  <c r="K10" i="78"/>
  <c r="H10" i="78"/>
  <c r="B10" i="78"/>
  <c r="A10" i="78"/>
  <c r="H9" i="78"/>
  <c r="K9" i="78" s="1"/>
  <c r="L9" i="78" s="1"/>
  <c r="B9" i="78"/>
  <c r="A9" i="78"/>
  <c r="H8" i="78"/>
  <c r="K8" i="78" s="1"/>
  <c r="B8" i="78"/>
  <c r="L8" i="78" s="1"/>
  <c r="A8" i="78"/>
  <c r="H7" i="78"/>
  <c r="K7" i="78" s="1"/>
  <c r="B7" i="78"/>
  <c r="A7" i="78"/>
  <c r="K6" i="78"/>
  <c r="H6" i="78"/>
  <c r="B6" i="78"/>
  <c r="L6" i="78" s="1"/>
  <c r="A6" i="78"/>
  <c r="H5" i="78"/>
  <c r="K5" i="78" s="1"/>
  <c r="L5" i="78" s="1"/>
  <c r="B5" i="78"/>
  <c r="A5" i="78"/>
  <c r="K4" i="78"/>
  <c r="H4" i="78"/>
  <c r="B4" i="78"/>
  <c r="A4" i="78"/>
  <c r="H3" i="78"/>
  <c r="K3" i="78" s="1"/>
  <c r="L3" i="78" s="1"/>
  <c r="B3" i="78"/>
  <c r="A3" i="78"/>
  <c r="K19" i="77"/>
  <c r="L19" i="77" s="1"/>
  <c r="K18" i="77"/>
  <c r="L18" i="77" s="1"/>
  <c r="H17" i="77"/>
  <c r="K17" i="77" s="1"/>
  <c r="B17" i="77"/>
  <c r="A17" i="77"/>
  <c r="H16" i="77"/>
  <c r="K16" i="77" s="1"/>
  <c r="B16" i="77"/>
  <c r="A16" i="77"/>
  <c r="H15" i="77"/>
  <c r="K15" i="77" s="1"/>
  <c r="B15" i="77"/>
  <c r="A15" i="77"/>
  <c r="H14" i="77"/>
  <c r="K14" i="77" s="1"/>
  <c r="B14" i="77"/>
  <c r="A14" i="77"/>
  <c r="H13" i="77"/>
  <c r="K13" i="77" s="1"/>
  <c r="B13" i="77"/>
  <c r="A13" i="77"/>
  <c r="H12" i="77"/>
  <c r="K12" i="77" s="1"/>
  <c r="L12" i="77" s="1"/>
  <c r="B12" i="77"/>
  <c r="A12" i="77"/>
  <c r="H11" i="77"/>
  <c r="K11" i="77" s="1"/>
  <c r="L11" i="77" s="1"/>
  <c r="B11" i="77"/>
  <c r="A11" i="77"/>
  <c r="H10" i="77"/>
  <c r="K10" i="77" s="1"/>
  <c r="B10" i="77"/>
  <c r="A10" i="77"/>
  <c r="H9" i="77"/>
  <c r="K9" i="77" s="1"/>
  <c r="B9" i="77"/>
  <c r="L9" i="77" s="1"/>
  <c r="A9" i="77"/>
  <c r="H8" i="77"/>
  <c r="K8" i="77" s="1"/>
  <c r="B8" i="77"/>
  <c r="L8" i="77" s="1"/>
  <c r="A8" i="77"/>
  <c r="H7" i="77"/>
  <c r="K7" i="77" s="1"/>
  <c r="L7" i="77" s="1"/>
  <c r="B7" i="77"/>
  <c r="A7" i="77"/>
  <c r="K6" i="77"/>
  <c r="L6" i="77" s="1"/>
  <c r="H6" i="77"/>
  <c r="B6" i="77"/>
  <c r="A6" i="77"/>
  <c r="H5" i="77"/>
  <c r="K5" i="77" s="1"/>
  <c r="L5" i="77" s="1"/>
  <c r="B5" i="77"/>
  <c r="A5" i="77"/>
  <c r="H4" i="77"/>
  <c r="K4" i="77" s="1"/>
  <c r="B4" i="77"/>
  <c r="L4" i="77" s="1"/>
  <c r="A4" i="77"/>
  <c r="H3" i="77"/>
  <c r="K3" i="77" s="1"/>
  <c r="B3" i="77"/>
  <c r="A3" i="77"/>
  <c r="K19" i="76"/>
  <c r="L19" i="76" s="1"/>
  <c r="K18" i="76"/>
  <c r="L18" i="76" s="1"/>
  <c r="H17" i="76"/>
  <c r="K17" i="76" s="1"/>
  <c r="L17" i="76" s="1"/>
  <c r="B17" i="76"/>
  <c r="A17" i="76"/>
  <c r="H16" i="76"/>
  <c r="K16" i="76" s="1"/>
  <c r="B16" i="76"/>
  <c r="A16" i="76"/>
  <c r="H15" i="76"/>
  <c r="K15" i="76" s="1"/>
  <c r="B15" i="76"/>
  <c r="L15" i="76" s="1"/>
  <c r="A15" i="76"/>
  <c r="H14" i="76"/>
  <c r="K14" i="76" s="1"/>
  <c r="B14" i="76"/>
  <c r="L14" i="76" s="1"/>
  <c r="A14" i="76"/>
  <c r="H13" i="76"/>
  <c r="K13" i="76" s="1"/>
  <c r="B13" i="76"/>
  <c r="A13" i="76"/>
  <c r="K12" i="76"/>
  <c r="L12" i="76" s="1"/>
  <c r="H12" i="76"/>
  <c r="B12" i="76"/>
  <c r="A12" i="76"/>
  <c r="H11" i="76"/>
  <c r="K11" i="76" s="1"/>
  <c r="L11" i="76" s="1"/>
  <c r="B11" i="76"/>
  <c r="A11" i="76"/>
  <c r="H10" i="76"/>
  <c r="K10" i="76" s="1"/>
  <c r="L10" i="76" s="1"/>
  <c r="B10" i="76"/>
  <c r="A10" i="76"/>
  <c r="H9" i="76"/>
  <c r="K9" i="76" s="1"/>
  <c r="B9" i="76"/>
  <c r="A9" i="76"/>
  <c r="H8" i="76"/>
  <c r="K8" i="76" s="1"/>
  <c r="B8" i="76"/>
  <c r="L8" i="76" s="1"/>
  <c r="A8" i="76"/>
  <c r="H7" i="76"/>
  <c r="K7" i="76" s="1"/>
  <c r="L7" i="76" s="1"/>
  <c r="B7" i="76"/>
  <c r="A7" i="76"/>
  <c r="K6" i="76"/>
  <c r="L6" i="76" s="1"/>
  <c r="H6" i="76"/>
  <c r="B6" i="76"/>
  <c r="A6" i="76"/>
  <c r="H5" i="76"/>
  <c r="K5" i="76" s="1"/>
  <c r="L5" i="76" s="1"/>
  <c r="B5" i="76"/>
  <c r="A5" i="76"/>
  <c r="H4" i="76"/>
  <c r="K4" i="76" s="1"/>
  <c r="B4" i="76"/>
  <c r="A4" i="76"/>
  <c r="H3" i="76"/>
  <c r="K3" i="76" s="1"/>
  <c r="B3" i="76"/>
  <c r="A3" i="76"/>
  <c r="K19" i="75"/>
  <c r="L19" i="75" s="1"/>
  <c r="K18" i="75"/>
  <c r="L18" i="75" s="1"/>
  <c r="H17" i="75"/>
  <c r="K17" i="75" s="1"/>
  <c r="L17" i="75" s="1"/>
  <c r="B17" i="75"/>
  <c r="A17" i="75"/>
  <c r="K16" i="75"/>
  <c r="L16" i="75" s="1"/>
  <c r="H16" i="75"/>
  <c r="B16" i="75"/>
  <c r="A16" i="75"/>
  <c r="H15" i="75"/>
  <c r="K15" i="75" s="1"/>
  <c r="B15" i="75"/>
  <c r="A15" i="75"/>
  <c r="H14" i="75"/>
  <c r="K14" i="75" s="1"/>
  <c r="B14" i="75"/>
  <c r="L14" i="75" s="1"/>
  <c r="A14" i="75"/>
  <c r="H13" i="75"/>
  <c r="K13" i="75" s="1"/>
  <c r="B13" i="75"/>
  <c r="L13" i="75" s="1"/>
  <c r="A13" i="75"/>
  <c r="K12" i="75"/>
  <c r="H12" i="75"/>
  <c r="B12" i="75"/>
  <c r="A12" i="75"/>
  <c r="H11" i="75"/>
  <c r="K11" i="75" s="1"/>
  <c r="L11" i="75" s="1"/>
  <c r="B11" i="75"/>
  <c r="A11" i="75"/>
  <c r="K10" i="75"/>
  <c r="L10" i="75" s="1"/>
  <c r="H10" i="75"/>
  <c r="B10" i="75"/>
  <c r="A10" i="75"/>
  <c r="H9" i="75"/>
  <c r="K9" i="75" s="1"/>
  <c r="B9" i="75"/>
  <c r="A9" i="75"/>
  <c r="H8" i="75"/>
  <c r="K8" i="75" s="1"/>
  <c r="B8" i="75"/>
  <c r="A8" i="75"/>
  <c r="H7" i="75"/>
  <c r="K7" i="75" s="1"/>
  <c r="B7" i="75"/>
  <c r="L7" i="75" s="1"/>
  <c r="A7" i="75"/>
  <c r="H6" i="75"/>
  <c r="K6" i="75" s="1"/>
  <c r="B6" i="75"/>
  <c r="A6" i="75"/>
  <c r="H5" i="75"/>
  <c r="K5" i="75" s="1"/>
  <c r="B5" i="75"/>
  <c r="L5" i="75" s="1"/>
  <c r="A5" i="75"/>
  <c r="H4" i="75"/>
  <c r="K4" i="75" s="1"/>
  <c r="L4" i="75" s="1"/>
  <c r="B4" i="75"/>
  <c r="A4" i="75"/>
  <c r="H3" i="75"/>
  <c r="K3" i="75" s="1"/>
  <c r="B3" i="75"/>
  <c r="A3" i="75"/>
  <c r="K19" i="74"/>
  <c r="L19" i="74" s="1"/>
  <c r="K18" i="74"/>
  <c r="L18" i="74" s="1"/>
  <c r="H17" i="74"/>
  <c r="K17" i="74" s="1"/>
  <c r="L17" i="74" s="1"/>
  <c r="B17" i="74"/>
  <c r="A17" i="74"/>
  <c r="K16" i="74"/>
  <c r="H16" i="74"/>
  <c r="B16" i="74"/>
  <c r="A16" i="74"/>
  <c r="H15" i="74"/>
  <c r="K15" i="74" s="1"/>
  <c r="B15" i="74"/>
  <c r="A15" i="74"/>
  <c r="H14" i="74"/>
  <c r="K14" i="74" s="1"/>
  <c r="B14" i="74"/>
  <c r="L14" i="74" s="1"/>
  <c r="A14" i="74"/>
  <c r="H13" i="74"/>
  <c r="K13" i="74" s="1"/>
  <c r="B13" i="74"/>
  <c r="A13" i="74"/>
  <c r="K12" i="74"/>
  <c r="H12" i="74"/>
  <c r="B12" i="74"/>
  <c r="A12" i="74"/>
  <c r="H11" i="74"/>
  <c r="K11" i="74" s="1"/>
  <c r="L11" i="74" s="1"/>
  <c r="B11" i="74"/>
  <c r="A11" i="74"/>
  <c r="K10" i="74"/>
  <c r="H10" i="74"/>
  <c r="B10" i="74"/>
  <c r="A10" i="74"/>
  <c r="H9" i="74"/>
  <c r="K9" i="74" s="1"/>
  <c r="B9" i="74"/>
  <c r="A9" i="74"/>
  <c r="H8" i="74"/>
  <c r="K8" i="74" s="1"/>
  <c r="B8" i="74"/>
  <c r="L8" i="74" s="1"/>
  <c r="A8" i="74"/>
  <c r="H7" i="74"/>
  <c r="K7" i="74" s="1"/>
  <c r="B7" i="74"/>
  <c r="A7" i="74"/>
  <c r="K6" i="74"/>
  <c r="H6" i="74"/>
  <c r="B6" i="74"/>
  <c r="A6" i="74"/>
  <c r="H5" i="74"/>
  <c r="K5" i="74" s="1"/>
  <c r="L5" i="74" s="1"/>
  <c r="B5" i="74"/>
  <c r="A5" i="74"/>
  <c r="K4" i="74"/>
  <c r="H4" i="74"/>
  <c r="B4" i="74"/>
  <c r="A4" i="74"/>
  <c r="H3" i="74"/>
  <c r="K3" i="74" s="1"/>
  <c r="B3" i="74"/>
  <c r="A3" i="74"/>
  <c r="K19" i="60"/>
  <c r="L19" i="60" s="1"/>
  <c r="L18" i="60"/>
  <c r="K18" i="60"/>
  <c r="H17" i="60"/>
  <c r="K17" i="60" s="1"/>
  <c r="B17" i="60"/>
  <c r="A17" i="60"/>
  <c r="H16" i="60"/>
  <c r="K16" i="60" s="1"/>
  <c r="B16" i="60"/>
  <c r="L16" i="60" s="1"/>
  <c r="A16" i="60"/>
  <c r="H15" i="60"/>
  <c r="K15" i="60" s="1"/>
  <c r="B15" i="60"/>
  <c r="A15" i="60"/>
  <c r="K14" i="60"/>
  <c r="H14" i="60"/>
  <c r="B14" i="60"/>
  <c r="A14" i="60"/>
  <c r="H13" i="60"/>
  <c r="K13" i="60" s="1"/>
  <c r="L13" i="60" s="1"/>
  <c r="B13" i="60"/>
  <c r="A13" i="60"/>
  <c r="H12" i="60"/>
  <c r="K12" i="60" s="1"/>
  <c r="L12" i="60" s="1"/>
  <c r="B12" i="60"/>
  <c r="A12" i="60"/>
  <c r="H11" i="60"/>
  <c r="K11" i="60" s="1"/>
  <c r="B11" i="60"/>
  <c r="A11" i="60"/>
  <c r="H10" i="60"/>
  <c r="K10" i="60" s="1"/>
  <c r="B10" i="60"/>
  <c r="A10" i="60"/>
  <c r="H9" i="60"/>
  <c r="K9" i="60" s="1"/>
  <c r="B9" i="60"/>
  <c r="A9" i="60"/>
  <c r="H8" i="60"/>
  <c r="K8" i="60" s="1"/>
  <c r="B8" i="60"/>
  <c r="A8" i="60"/>
  <c r="H7" i="60"/>
  <c r="K7" i="60" s="1"/>
  <c r="B7" i="60"/>
  <c r="A7" i="60"/>
  <c r="H6" i="60"/>
  <c r="K6" i="60" s="1"/>
  <c r="L6" i="60" s="1"/>
  <c r="B6" i="60"/>
  <c r="A6" i="60"/>
  <c r="H5" i="60"/>
  <c r="K5" i="60" s="1"/>
  <c r="B5" i="60"/>
  <c r="A5" i="60"/>
  <c r="H4" i="60"/>
  <c r="K4" i="60" s="1"/>
  <c r="B4" i="60"/>
  <c r="A4" i="60"/>
  <c r="H3" i="60"/>
  <c r="K3" i="60" s="1"/>
  <c r="B3" i="60"/>
  <c r="A3" i="60"/>
  <c r="K19" i="61"/>
  <c r="L19" i="61" s="1"/>
  <c r="K18" i="61"/>
  <c r="L18" i="61" s="1"/>
  <c r="H17" i="61"/>
  <c r="K17" i="61" s="1"/>
  <c r="B17" i="61"/>
  <c r="A17" i="61"/>
  <c r="H16" i="61"/>
  <c r="K16" i="61" s="1"/>
  <c r="B16" i="61"/>
  <c r="A16" i="61"/>
  <c r="H15" i="61"/>
  <c r="K15" i="61" s="1"/>
  <c r="B15" i="61"/>
  <c r="A15" i="61"/>
  <c r="H14" i="61"/>
  <c r="K14" i="61" s="1"/>
  <c r="B14" i="61"/>
  <c r="A14" i="61"/>
  <c r="H13" i="61"/>
  <c r="K13" i="61" s="1"/>
  <c r="B13" i="61"/>
  <c r="A13" i="61"/>
  <c r="H12" i="61"/>
  <c r="K12" i="61" s="1"/>
  <c r="L12" i="61" s="1"/>
  <c r="B12" i="61"/>
  <c r="A12" i="61"/>
  <c r="H11" i="61"/>
  <c r="K11" i="61" s="1"/>
  <c r="B11" i="61"/>
  <c r="A11" i="61"/>
  <c r="K10" i="61"/>
  <c r="H10" i="61"/>
  <c r="B10" i="61"/>
  <c r="L10" i="61" s="1"/>
  <c r="A10" i="61"/>
  <c r="H9" i="61"/>
  <c r="K9" i="61" s="1"/>
  <c r="B9" i="61"/>
  <c r="A9" i="61"/>
  <c r="H8" i="61"/>
  <c r="K8" i="61" s="1"/>
  <c r="B8" i="61"/>
  <c r="A8" i="61"/>
  <c r="K7" i="61"/>
  <c r="L7" i="61" s="1"/>
  <c r="H7" i="61"/>
  <c r="B7" i="61"/>
  <c r="A7" i="61"/>
  <c r="K6" i="61"/>
  <c r="L6" i="61" s="1"/>
  <c r="H6" i="61"/>
  <c r="B6" i="61"/>
  <c r="A6" i="61"/>
  <c r="H5" i="61"/>
  <c r="K5" i="61" s="1"/>
  <c r="L5" i="61" s="1"/>
  <c r="B5" i="61"/>
  <c r="A5" i="61"/>
  <c r="H4" i="61"/>
  <c r="K4" i="61" s="1"/>
  <c r="B4" i="61"/>
  <c r="A4" i="61"/>
  <c r="H3" i="61"/>
  <c r="K3" i="61" s="1"/>
  <c r="B3" i="61"/>
  <c r="L3" i="61" s="1"/>
  <c r="A3" i="61"/>
  <c r="K19" i="59"/>
  <c r="L19" i="59" s="1"/>
  <c r="K18" i="59"/>
  <c r="L18" i="59" s="1"/>
  <c r="H17" i="59"/>
  <c r="K17" i="59" s="1"/>
  <c r="B17" i="59"/>
  <c r="A17" i="59"/>
  <c r="K16" i="59"/>
  <c r="H16" i="59"/>
  <c r="B16" i="59"/>
  <c r="L16" i="59" s="1"/>
  <c r="A16" i="59"/>
  <c r="H15" i="59"/>
  <c r="K15" i="59" s="1"/>
  <c r="B15" i="59"/>
  <c r="A15" i="59"/>
  <c r="H14" i="59"/>
  <c r="K14" i="59" s="1"/>
  <c r="B14" i="59"/>
  <c r="L14" i="59" s="1"/>
  <c r="A14" i="59"/>
  <c r="H13" i="59"/>
  <c r="K13" i="59" s="1"/>
  <c r="L13" i="59" s="1"/>
  <c r="B13" i="59"/>
  <c r="A13" i="59"/>
  <c r="H12" i="59"/>
  <c r="K12" i="59" s="1"/>
  <c r="L12" i="59" s="1"/>
  <c r="B12" i="59"/>
  <c r="A12" i="59"/>
  <c r="H11" i="59"/>
  <c r="K11" i="59" s="1"/>
  <c r="B11" i="59"/>
  <c r="A11" i="59"/>
  <c r="K10" i="59"/>
  <c r="H10" i="59"/>
  <c r="B10" i="59"/>
  <c r="L10" i="59" s="1"/>
  <c r="A10" i="59"/>
  <c r="H9" i="59"/>
  <c r="K9" i="59" s="1"/>
  <c r="B9" i="59"/>
  <c r="A9" i="59"/>
  <c r="H8" i="59"/>
  <c r="K8" i="59" s="1"/>
  <c r="B8" i="59"/>
  <c r="A8" i="59"/>
  <c r="H7" i="59"/>
  <c r="K7" i="59" s="1"/>
  <c r="L7" i="59" s="1"/>
  <c r="B7" i="59"/>
  <c r="A7" i="59"/>
  <c r="H6" i="59"/>
  <c r="K6" i="59" s="1"/>
  <c r="L6" i="59" s="1"/>
  <c r="B6" i="59"/>
  <c r="A6" i="59"/>
  <c r="H5" i="59"/>
  <c r="K5" i="59" s="1"/>
  <c r="B5" i="59"/>
  <c r="A5" i="59"/>
  <c r="K4" i="59"/>
  <c r="H4" i="59"/>
  <c r="B4" i="59"/>
  <c r="A4" i="59"/>
  <c r="H3" i="59"/>
  <c r="K3" i="59" s="1"/>
  <c r="B3" i="59"/>
  <c r="A3" i="59"/>
  <c r="K19" i="58"/>
  <c r="L19" i="58" s="1"/>
  <c r="K18" i="58"/>
  <c r="L18" i="58" s="1"/>
  <c r="H17" i="58"/>
  <c r="K17" i="58" s="1"/>
  <c r="B17" i="58"/>
  <c r="A17" i="58"/>
  <c r="H16" i="58"/>
  <c r="K16" i="58" s="1"/>
  <c r="B16" i="58"/>
  <c r="A16" i="58"/>
  <c r="H15" i="58"/>
  <c r="K15" i="58" s="1"/>
  <c r="B15" i="58"/>
  <c r="L15" i="58" s="1"/>
  <c r="A15" i="58"/>
  <c r="H14" i="58"/>
  <c r="K14" i="58" s="1"/>
  <c r="B14" i="58"/>
  <c r="A14" i="58"/>
  <c r="K13" i="58"/>
  <c r="H13" i="58"/>
  <c r="B13" i="58"/>
  <c r="L13" i="58" s="1"/>
  <c r="A13" i="58"/>
  <c r="K12" i="58"/>
  <c r="L12" i="58" s="1"/>
  <c r="H12" i="58"/>
  <c r="B12" i="58"/>
  <c r="A12" i="58"/>
  <c r="H11" i="58"/>
  <c r="K11" i="58" s="1"/>
  <c r="L11" i="58" s="1"/>
  <c r="B11" i="58"/>
  <c r="A11" i="58"/>
  <c r="H10" i="58"/>
  <c r="K10" i="58" s="1"/>
  <c r="B10" i="58"/>
  <c r="A10" i="58"/>
  <c r="H9" i="58"/>
  <c r="K9" i="58" s="1"/>
  <c r="B9" i="58"/>
  <c r="L9" i="58" s="1"/>
  <c r="A9" i="58"/>
  <c r="H8" i="58"/>
  <c r="K8" i="58" s="1"/>
  <c r="B8" i="58"/>
  <c r="A8" i="58"/>
  <c r="H7" i="58"/>
  <c r="K7" i="58" s="1"/>
  <c r="B7" i="58"/>
  <c r="A7" i="58"/>
  <c r="K6" i="58"/>
  <c r="L6" i="58" s="1"/>
  <c r="H6" i="58"/>
  <c r="B6" i="58"/>
  <c r="A6" i="58"/>
  <c r="H5" i="58"/>
  <c r="K5" i="58" s="1"/>
  <c r="L5" i="58" s="1"/>
  <c r="B5" i="58"/>
  <c r="A5" i="58"/>
  <c r="H4" i="58"/>
  <c r="K4" i="58" s="1"/>
  <c r="B4" i="58"/>
  <c r="A4" i="58"/>
  <c r="H3" i="58"/>
  <c r="K3" i="58" s="1"/>
  <c r="B3" i="58"/>
  <c r="L3" i="58" s="1"/>
  <c r="A3" i="58"/>
  <c r="K19" i="62"/>
  <c r="L19" i="62" s="1"/>
  <c r="K18" i="62"/>
  <c r="L18" i="62" s="1"/>
  <c r="H17" i="62"/>
  <c r="K17" i="62" s="1"/>
  <c r="L17" i="62" s="1"/>
  <c r="B17" i="62"/>
  <c r="A17" i="62"/>
  <c r="K16" i="62"/>
  <c r="H16" i="62"/>
  <c r="B16" i="62"/>
  <c r="A16" i="62"/>
  <c r="H15" i="62"/>
  <c r="K15" i="62" s="1"/>
  <c r="B15" i="62"/>
  <c r="A15" i="62"/>
  <c r="H14" i="62"/>
  <c r="K14" i="62" s="1"/>
  <c r="B14" i="62"/>
  <c r="L14" i="62" s="1"/>
  <c r="A14" i="62"/>
  <c r="H13" i="62"/>
  <c r="K13" i="62" s="1"/>
  <c r="B13" i="62"/>
  <c r="A13" i="62"/>
  <c r="H12" i="62"/>
  <c r="K12" i="62" s="1"/>
  <c r="L12" i="62" s="1"/>
  <c r="B12" i="62"/>
  <c r="A12" i="62"/>
  <c r="H11" i="62"/>
  <c r="K11" i="62" s="1"/>
  <c r="L11" i="62" s="1"/>
  <c r="B11" i="62"/>
  <c r="A11" i="62"/>
  <c r="K10" i="62"/>
  <c r="H10" i="62"/>
  <c r="B10" i="62"/>
  <c r="A10" i="62"/>
  <c r="H9" i="62"/>
  <c r="K9" i="62" s="1"/>
  <c r="B9" i="62"/>
  <c r="A9" i="62"/>
  <c r="H8" i="62"/>
  <c r="K8" i="62" s="1"/>
  <c r="B8" i="62"/>
  <c r="A8" i="62"/>
  <c r="H7" i="62"/>
  <c r="K7" i="62" s="1"/>
  <c r="B7" i="62"/>
  <c r="A7" i="62"/>
  <c r="H6" i="62"/>
  <c r="K6" i="62" s="1"/>
  <c r="L6" i="62" s="1"/>
  <c r="B6" i="62"/>
  <c r="A6" i="62"/>
  <c r="H5" i="62"/>
  <c r="K5" i="62" s="1"/>
  <c r="L5" i="62" s="1"/>
  <c r="B5" i="62"/>
  <c r="A5" i="62"/>
  <c r="K4" i="62"/>
  <c r="H4" i="62"/>
  <c r="B4" i="62"/>
  <c r="A4" i="62"/>
  <c r="H3" i="62"/>
  <c r="K3" i="62" s="1"/>
  <c r="B3" i="62"/>
  <c r="A3" i="62"/>
  <c r="K19" i="63"/>
  <c r="L19" i="63" s="1"/>
  <c r="K18" i="63"/>
  <c r="L18" i="63" s="1"/>
  <c r="H17" i="63"/>
  <c r="K17" i="63" s="1"/>
  <c r="B17" i="63"/>
  <c r="A17" i="63"/>
  <c r="H16" i="63"/>
  <c r="K16" i="63" s="1"/>
  <c r="B16" i="63"/>
  <c r="A16" i="63"/>
  <c r="H15" i="63"/>
  <c r="K15" i="63" s="1"/>
  <c r="B15" i="63"/>
  <c r="L15" i="63" s="1"/>
  <c r="A15" i="63"/>
  <c r="H14" i="63"/>
  <c r="K14" i="63" s="1"/>
  <c r="B14" i="63"/>
  <c r="A14" i="63"/>
  <c r="H13" i="63"/>
  <c r="K13" i="63" s="1"/>
  <c r="B13" i="63"/>
  <c r="A13" i="63"/>
  <c r="H12" i="63"/>
  <c r="K12" i="63" s="1"/>
  <c r="L12" i="63" s="1"/>
  <c r="B12" i="63"/>
  <c r="A12" i="63"/>
  <c r="H11" i="63"/>
  <c r="K11" i="63" s="1"/>
  <c r="B11" i="63"/>
  <c r="A11" i="63"/>
  <c r="H10" i="63"/>
  <c r="K10" i="63" s="1"/>
  <c r="B10" i="63"/>
  <c r="A10" i="63"/>
  <c r="H9" i="63"/>
  <c r="K9" i="63" s="1"/>
  <c r="B9" i="63"/>
  <c r="A9" i="63"/>
  <c r="H8" i="63"/>
  <c r="K8" i="63" s="1"/>
  <c r="B8" i="63"/>
  <c r="A8" i="63"/>
  <c r="H7" i="63"/>
  <c r="K7" i="63" s="1"/>
  <c r="B7" i="63"/>
  <c r="A7" i="63"/>
  <c r="H6" i="63"/>
  <c r="K6" i="63" s="1"/>
  <c r="L6" i="63" s="1"/>
  <c r="B6" i="63"/>
  <c r="A6" i="63"/>
  <c r="H5" i="63"/>
  <c r="K5" i="63" s="1"/>
  <c r="B5" i="63"/>
  <c r="A5" i="63"/>
  <c r="K4" i="63"/>
  <c r="H4" i="63"/>
  <c r="B4" i="63"/>
  <c r="L4" i="63" s="1"/>
  <c r="A4" i="63"/>
  <c r="H3" i="63"/>
  <c r="K3" i="63" s="1"/>
  <c r="B3" i="63"/>
  <c r="A3" i="63"/>
  <c r="L19" i="57"/>
  <c r="K19" i="57"/>
  <c r="K18" i="57"/>
  <c r="L18" i="57" s="1"/>
  <c r="H17" i="57"/>
  <c r="K17" i="57" s="1"/>
  <c r="B17" i="57"/>
  <c r="A17" i="57"/>
  <c r="H16" i="57"/>
  <c r="K16" i="57" s="1"/>
  <c r="B16" i="57"/>
  <c r="A16" i="57"/>
  <c r="H15" i="57"/>
  <c r="K15" i="57" s="1"/>
  <c r="B15" i="57"/>
  <c r="L15" i="57" s="1"/>
  <c r="A15" i="57"/>
  <c r="H14" i="57"/>
  <c r="K14" i="57" s="1"/>
  <c r="B14" i="57"/>
  <c r="L14" i="57" s="1"/>
  <c r="A14" i="57"/>
  <c r="H13" i="57"/>
  <c r="K13" i="57" s="1"/>
  <c r="L13" i="57" s="1"/>
  <c r="B13" i="57"/>
  <c r="A13" i="57"/>
  <c r="H12" i="57"/>
  <c r="K12" i="57" s="1"/>
  <c r="L12" i="57" s="1"/>
  <c r="B12" i="57"/>
  <c r="A12" i="57"/>
  <c r="H11" i="57"/>
  <c r="K11" i="57" s="1"/>
  <c r="B11" i="57"/>
  <c r="A11" i="57"/>
  <c r="K10" i="57"/>
  <c r="H10" i="57"/>
  <c r="B10" i="57"/>
  <c r="A10" i="57"/>
  <c r="H9" i="57"/>
  <c r="K9" i="57" s="1"/>
  <c r="B9" i="57"/>
  <c r="A9" i="57"/>
  <c r="H8" i="57"/>
  <c r="K8" i="57" s="1"/>
  <c r="B8" i="57"/>
  <c r="A8" i="57"/>
  <c r="H7" i="57"/>
  <c r="K7" i="57" s="1"/>
  <c r="B7" i="57"/>
  <c r="L7" i="57" s="1"/>
  <c r="A7" i="57"/>
  <c r="H6" i="57"/>
  <c r="K6" i="57" s="1"/>
  <c r="L6" i="57" s="1"/>
  <c r="B6" i="57"/>
  <c r="A6" i="57"/>
  <c r="H5" i="57"/>
  <c r="K5" i="57" s="1"/>
  <c r="B5" i="57"/>
  <c r="A5" i="57"/>
  <c r="H4" i="57"/>
  <c r="K4" i="57" s="1"/>
  <c r="B4" i="57"/>
  <c r="A4" i="57"/>
  <c r="H3" i="57"/>
  <c r="K3" i="57" s="1"/>
  <c r="B3" i="57"/>
  <c r="A3" i="57"/>
  <c r="K19" i="65"/>
  <c r="L19" i="65" s="1"/>
  <c r="K18" i="65"/>
  <c r="L18" i="65" s="1"/>
  <c r="H17" i="65"/>
  <c r="K17" i="65" s="1"/>
  <c r="L17" i="65" s="1"/>
  <c r="B17" i="65"/>
  <c r="A17" i="65"/>
  <c r="H16" i="65"/>
  <c r="K16" i="65" s="1"/>
  <c r="B16" i="65"/>
  <c r="A16" i="65"/>
  <c r="H15" i="65"/>
  <c r="K15" i="65" s="1"/>
  <c r="B15" i="65"/>
  <c r="L15" i="65" s="1"/>
  <c r="A15" i="65"/>
  <c r="H14" i="65"/>
  <c r="K14" i="65" s="1"/>
  <c r="B14" i="65"/>
  <c r="L14" i="65" s="1"/>
  <c r="A14" i="65"/>
  <c r="H13" i="65"/>
  <c r="K13" i="65" s="1"/>
  <c r="L13" i="65" s="1"/>
  <c r="B13" i="65"/>
  <c r="A13" i="65"/>
  <c r="K12" i="65"/>
  <c r="L12" i="65" s="1"/>
  <c r="H12" i="65"/>
  <c r="B12" i="65"/>
  <c r="A12" i="65"/>
  <c r="H11" i="65"/>
  <c r="K11" i="65" s="1"/>
  <c r="L11" i="65" s="1"/>
  <c r="B11" i="65"/>
  <c r="A11" i="65"/>
  <c r="H10" i="65"/>
  <c r="K10" i="65" s="1"/>
  <c r="B10" i="65"/>
  <c r="A10" i="65"/>
  <c r="H9" i="65"/>
  <c r="K9" i="65" s="1"/>
  <c r="B9" i="65"/>
  <c r="L9" i="65" s="1"/>
  <c r="A9" i="65"/>
  <c r="H8" i="65"/>
  <c r="K8" i="65" s="1"/>
  <c r="B8" i="65"/>
  <c r="A8" i="65"/>
  <c r="H7" i="65"/>
  <c r="K7" i="65" s="1"/>
  <c r="L7" i="65" s="1"/>
  <c r="B7" i="65"/>
  <c r="A7" i="65"/>
  <c r="K6" i="65"/>
  <c r="L6" i="65" s="1"/>
  <c r="H6" i="65"/>
  <c r="B6" i="65"/>
  <c r="A6" i="65"/>
  <c r="H5" i="65"/>
  <c r="K5" i="65" s="1"/>
  <c r="L5" i="65" s="1"/>
  <c r="B5" i="65"/>
  <c r="A5" i="65"/>
  <c r="H4" i="65"/>
  <c r="K4" i="65" s="1"/>
  <c r="B4" i="65"/>
  <c r="A4" i="65"/>
  <c r="H3" i="65"/>
  <c r="K3" i="65" s="1"/>
  <c r="B3" i="65"/>
  <c r="L3" i="65" s="1"/>
  <c r="A3" i="65"/>
  <c r="K19" i="64"/>
  <c r="L19" i="64" s="1"/>
  <c r="L18" i="64"/>
  <c r="K18" i="64"/>
  <c r="H17" i="64"/>
  <c r="K17" i="64" s="1"/>
  <c r="B17" i="64"/>
  <c r="A17" i="64"/>
  <c r="H16" i="64"/>
  <c r="K16" i="64" s="1"/>
  <c r="B16" i="64"/>
  <c r="L16" i="64" s="1"/>
  <c r="A16" i="64"/>
  <c r="H15" i="64"/>
  <c r="K15" i="64" s="1"/>
  <c r="B15" i="64"/>
  <c r="A15" i="64"/>
  <c r="H14" i="64"/>
  <c r="K14" i="64" s="1"/>
  <c r="B14" i="64"/>
  <c r="A14" i="64"/>
  <c r="H13" i="64"/>
  <c r="K13" i="64" s="1"/>
  <c r="B13" i="64"/>
  <c r="A13" i="64"/>
  <c r="H12" i="64"/>
  <c r="K12" i="64" s="1"/>
  <c r="L12" i="64" s="1"/>
  <c r="B12" i="64"/>
  <c r="A12" i="64"/>
  <c r="H11" i="64"/>
  <c r="K11" i="64" s="1"/>
  <c r="B11" i="64"/>
  <c r="A11" i="64"/>
  <c r="K10" i="64"/>
  <c r="H10" i="64"/>
  <c r="B10" i="64"/>
  <c r="L10" i="64" s="1"/>
  <c r="A10" i="64"/>
  <c r="H9" i="64"/>
  <c r="K9" i="64" s="1"/>
  <c r="L9" i="64" s="1"/>
  <c r="B9" i="64"/>
  <c r="A9" i="64"/>
  <c r="K8" i="64"/>
  <c r="H8" i="64"/>
  <c r="B8" i="64"/>
  <c r="A8" i="64"/>
  <c r="H7" i="64"/>
  <c r="K7" i="64" s="1"/>
  <c r="L7" i="64" s="1"/>
  <c r="B7" i="64"/>
  <c r="A7" i="64"/>
  <c r="H6" i="64"/>
  <c r="K6" i="64" s="1"/>
  <c r="B6" i="64"/>
  <c r="A6" i="64"/>
  <c r="H5" i="64"/>
  <c r="K5" i="64" s="1"/>
  <c r="B5" i="64"/>
  <c r="A5" i="64"/>
  <c r="H4" i="64"/>
  <c r="K4" i="64" s="1"/>
  <c r="B4" i="64"/>
  <c r="A4" i="64"/>
  <c r="H3" i="64"/>
  <c r="K3" i="64" s="1"/>
  <c r="B3" i="64"/>
  <c r="A3" i="64"/>
  <c r="K19" i="56"/>
  <c r="L19" i="56" s="1"/>
  <c r="K18" i="56"/>
  <c r="L18" i="56" s="1"/>
  <c r="H17" i="56"/>
  <c r="K17" i="56" s="1"/>
  <c r="L17" i="56" s="1"/>
  <c r="B17" i="56"/>
  <c r="A17" i="56"/>
  <c r="H16" i="56"/>
  <c r="K16" i="56" s="1"/>
  <c r="B16" i="56"/>
  <c r="L16" i="56" s="1"/>
  <c r="A16" i="56"/>
  <c r="H15" i="56"/>
  <c r="K15" i="56" s="1"/>
  <c r="B15" i="56"/>
  <c r="L15" i="56" s="1"/>
  <c r="A15" i="56"/>
  <c r="H14" i="56"/>
  <c r="K14" i="56" s="1"/>
  <c r="B14" i="56"/>
  <c r="L14" i="56" s="1"/>
  <c r="A14" i="56"/>
  <c r="H13" i="56"/>
  <c r="K13" i="56" s="1"/>
  <c r="L13" i="56" s="1"/>
  <c r="B13" i="56"/>
  <c r="A13" i="56"/>
  <c r="H12" i="56"/>
  <c r="K12" i="56" s="1"/>
  <c r="L12" i="56" s="1"/>
  <c r="B12" i="56"/>
  <c r="A12" i="56"/>
  <c r="H11" i="56"/>
  <c r="K11" i="56" s="1"/>
  <c r="B11" i="56"/>
  <c r="A11" i="56"/>
  <c r="H10" i="56"/>
  <c r="K10" i="56" s="1"/>
  <c r="B10" i="56"/>
  <c r="L10" i="56" s="1"/>
  <c r="A10" i="56"/>
  <c r="H9" i="56"/>
  <c r="K9" i="56" s="1"/>
  <c r="B9" i="56"/>
  <c r="L9" i="56" s="1"/>
  <c r="A9" i="56"/>
  <c r="H8" i="56"/>
  <c r="K8" i="56" s="1"/>
  <c r="B8" i="56"/>
  <c r="A8" i="56"/>
  <c r="H7" i="56"/>
  <c r="K7" i="56" s="1"/>
  <c r="B7" i="56"/>
  <c r="A7" i="56"/>
  <c r="H6" i="56"/>
  <c r="K6" i="56" s="1"/>
  <c r="L6" i="56" s="1"/>
  <c r="B6" i="56"/>
  <c r="A6" i="56"/>
  <c r="H5" i="56"/>
  <c r="K5" i="56" s="1"/>
  <c r="B5" i="56"/>
  <c r="A5" i="56"/>
  <c r="H4" i="56"/>
  <c r="K4" i="56" s="1"/>
  <c r="B4" i="56"/>
  <c r="A4" i="56"/>
  <c r="H3" i="56"/>
  <c r="K3" i="56" s="1"/>
  <c r="B3" i="56"/>
  <c r="A3" i="56"/>
  <c r="K19" i="67"/>
  <c r="L19" i="67" s="1"/>
  <c r="K18" i="67"/>
  <c r="L18" i="67" s="1"/>
  <c r="H17" i="67"/>
  <c r="K17" i="67" s="1"/>
  <c r="B17" i="67"/>
  <c r="A17" i="67"/>
  <c r="H16" i="67"/>
  <c r="K16" i="67" s="1"/>
  <c r="L16" i="67" s="1"/>
  <c r="B16" i="67"/>
  <c r="A16" i="67"/>
  <c r="H15" i="67"/>
  <c r="K15" i="67" s="1"/>
  <c r="B15" i="67"/>
  <c r="A15" i="67"/>
  <c r="H14" i="67"/>
  <c r="K14" i="67" s="1"/>
  <c r="B14" i="67"/>
  <c r="A14" i="67"/>
  <c r="H13" i="67"/>
  <c r="K13" i="67" s="1"/>
  <c r="B13" i="67"/>
  <c r="L13" i="67" s="1"/>
  <c r="A13" i="67"/>
  <c r="H12" i="67"/>
  <c r="K12" i="67" s="1"/>
  <c r="L12" i="67" s="1"/>
  <c r="B12" i="67"/>
  <c r="A12" i="67"/>
  <c r="H11" i="67"/>
  <c r="K11" i="67" s="1"/>
  <c r="B11" i="67"/>
  <c r="A11" i="67"/>
  <c r="K10" i="67"/>
  <c r="H10" i="67"/>
  <c r="B10" i="67"/>
  <c r="A10" i="67"/>
  <c r="H9" i="67"/>
  <c r="K9" i="67" s="1"/>
  <c r="B9" i="67"/>
  <c r="A9" i="67"/>
  <c r="H8" i="67"/>
  <c r="K8" i="67" s="1"/>
  <c r="B8" i="67"/>
  <c r="A8" i="67"/>
  <c r="H7" i="67"/>
  <c r="K7" i="67" s="1"/>
  <c r="B7" i="67"/>
  <c r="L7" i="67" s="1"/>
  <c r="A7" i="67"/>
  <c r="H6" i="67"/>
  <c r="K6" i="67" s="1"/>
  <c r="L6" i="67" s="1"/>
  <c r="B6" i="67"/>
  <c r="A6" i="67"/>
  <c r="H5" i="67"/>
  <c r="K5" i="67" s="1"/>
  <c r="B5" i="67"/>
  <c r="A5" i="67"/>
  <c r="K4" i="67"/>
  <c r="H4" i="67"/>
  <c r="B4" i="67"/>
  <c r="A4" i="67"/>
  <c r="H3" i="67"/>
  <c r="K3" i="67" s="1"/>
  <c r="B3" i="67"/>
  <c r="A3" i="67"/>
  <c r="L19" i="68"/>
  <c r="K19" i="68"/>
  <c r="K18" i="68"/>
  <c r="L18" i="68" s="1"/>
  <c r="H17" i="68"/>
  <c r="K17" i="68" s="1"/>
  <c r="L17" i="68" s="1"/>
  <c r="B17" i="68"/>
  <c r="A17" i="68"/>
  <c r="H16" i="68"/>
  <c r="K16" i="68" s="1"/>
  <c r="B16" i="68"/>
  <c r="A16" i="68"/>
  <c r="H15" i="68"/>
  <c r="K15" i="68" s="1"/>
  <c r="B15" i="68"/>
  <c r="L15" i="68" s="1"/>
  <c r="A15" i="68"/>
  <c r="H14" i="68"/>
  <c r="K14" i="68" s="1"/>
  <c r="B14" i="68"/>
  <c r="A14" i="68"/>
  <c r="H13" i="68"/>
  <c r="K13" i="68" s="1"/>
  <c r="L13" i="68" s="1"/>
  <c r="B13" i="68"/>
  <c r="A13" i="68"/>
  <c r="K12" i="68"/>
  <c r="L12" i="68" s="1"/>
  <c r="H12" i="68"/>
  <c r="B12" i="68"/>
  <c r="A12" i="68"/>
  <c r="H11" i="68"/>
  <c r="K11" i="68" s="1"/>
  <c r="L11" i="68" s="1"/>
  <c r="B11" i="68"/>
  <c r="A11" i="68"/>
  <c r="H10" i="68"/>
  <c r="K10" i="68" s="1"/>
  <c r="B10" i="68"/>
  <c r="L10" i="68" s="1"/>
  <c r="A10" i="68"/>
  <c r="H9" i="68"/>
  <c r="K9" i="68" s="1"/>
  <c r="B9" i="68"/>
  <c r="L9" i="68" s="1"/>
  <c r="A9" i="68"/>
  <c r="H8" i="68"/>
  <c r="K8" i="68" s="1"/>
  <c r="B8" i="68"/>
  <c r="A8" i="68"/>
  <c r="H7" i="68"/>
  <c r="K7" i="68" s="1"/>
  <c r="L7" i="68" s="1"/>
  <c r="B7" i="68"/>
  <c r="A7" i="68"/>
  <c r="H6" i="68"/>
  <c r="K6" i="68" s="1"/>
  <c r="L6" i="68" s="1"/>
  <c r="B6" i="68"/>
  <c r="A6" i="68"/>
  <c r="H5" i="68"/>
  <c r="K5" i="68" s="1"/>
  <c r="B5" i="68"/>
  <c r="A5" i="68"/>
  <c r="H4" i="68"/>
  <c r="K4" i="68" s="1"/>
  <c r="B4" i="68"/>
  <c r="L4" i="68" s="1"/>
  <c r="A4" i="68"/>
  <c r="H3" i="68"/>
  <c r="K3" i="68" s="1"/>
  <c r="B3" i="68"/>
  <c r="A3" i="68"/>
  <c r="L19" i="69"/>
  <c r="K19" i="69"/>
  <c r="K18" i="69"/>
  <c r="L18" i="69" s="1"/>
  <c r="H17" i="69"/>
  <c r="K17" i="69" s="1"/>
  <c r="B17" i="69"/>
  <c r="A17" i="69"/>
  <c r="H16" i="69"/>
  <c r="K16" i="69" s="1"/>
  <c r="B16" i="69"/>
  <c r="A16" i="69"/>
  <c r="H15" i="69"/>
  <c r="K15" i="69" s="1"/>
  <c r="B15" i="69"/>
  <c r="L15" i="69" s="1"/>
  <c r="A15" i="69"/>
  <c r="H14" i="69"/>
  <c r="K14" i="69" s="1"/>
  <c r="B14" i="69"/>
  <c r="L14" i="69" s="1"/>
  <c r="A14" i="69"/>
  <c r="H13" i="69"/>
  <c r="K13" i="69" s="1"/>
  <c r="L13" i="69" s="1"/>
  <c r="B13" i="69"/>
  <c r="A13" i="69"/>
  <c r="H12" i="69"/>
  <c r="K12" i="69" s="1"/>
  <c r="L12" i="69" s="1"/>
  <c r="B12" i="69"/>
  <c r="A12" i="69"/>
  <c r="H11" i="69"/>
  <c r="K11" i="69" s="1"/>
  <c r="B11" i="69"/>
  <c r="A11" i="69"/>
  <c r="K10" i="69"/>
  <c r="H10" i="69"/>
  <c r="B10" i="69"/>
  <c r="A10" i="69"/>
  <c r="H9" i="69"/>
  <c r="K9" i="69" s="1"/>
  <c r="L9" i="69" s="1"/>
  <c r="B9" i="69"/>
  <c r="A9" i="69"/>
  <c r="H8" i="69"/>
  <c r="K8" i="69" s="1"/>
  <c r="B8" i="69"/>
  <c r="A8" i="69"/>
  <c r="H7" i="69"/>
  <c r="K7" i="69" s="1"/>
  <c r="B7" i="69"/>
  <c r="A7" i="69"/>
  <c r="H6" i="69"/>
  <c r="K6" i="69" s="1"/>
  <c r="B6" i="69"/>
  <c r="A6" i="69"/>
  <c r="H5" i="69"/>
  <c r="K5" i="69" s="1"/>
  <c r="B5" i="69"/>
  <c r="A5" i="69"/>
  <c r="H4" i="69"/>
  <c r="K4" i="69" s="1"/>
  <c r="B4" i="69"/>
  <c r="A4" i="69"/>
  <c r="H3" i="69"/>
  <c r="K3" i="69" s="1"/>
  <c r="B3" i="69"/>
  <c r="A3" i="69"/>
  <c r="K19" i="70"/>
  <c r="L19" i="70" s="1"/>
  <c r="K18" i="70"/>
  <c r="L18" i="70" s="1"/>
  <c r="H17" i="70"/>
  <c r="K17" i="70" s="1"/>
  <c r="L17" i="70" s="1"/>
  <c r="B17" i="70"/>
  <c r="A17" i="70"/>
  <c r="H16" i="70"/>
  <c r="K16" i="70" s="1"/>
  <c r="L16" i="70" s="1"/>
  <c r="B16" i="70"/>
  <c r="A16" i="70"/>
  <c r="H15" i="70"/>
  <c r="K15" i="70" s="1"/>
  <c r="B15" i="70"/>
  <c r="L15" i="70" s="1"/>
  <c r="A15" i="70"/>
  <c r="H14" i="70"/>
  <c r="K14" i="70" s="1"/>
  <c r="B14" i="70"/>
  <c r="L14" i="70" s="1"/>
  <c r="A14" i="70"/>
  <c r="H13" i="70"/>
  <c r="K13" i="70" s="1"/>
  <c r="B13" i="70"/>
  <c r="L13" i="70" s="1"/>
  <c r="A13" i="70"/>
  <c r="K12" i="70"/>
  <c r="L12" i="70" s="1"/>
  <c r="H12" i="70"/>
  <c r="B12" i="70"/>
  <c r="A12" i="70"/>
  <c r="H11" i="70"/>
  <c r="K11" i="70" s="1"/>
  <c r="L11" i="70" s="1"/>
  <c r="B11" i="70"/>
  <c r="A11" i="70"/>
  <c r="H10" i="70"/>
  <c r="K10" i="70" s="1"/>
  <c r="L10" i="70" s="1"/>
  <c r="B10" i="70"/>
  <c r="A10" i="70"/>
  <c r="H9" i="70"/>
  <c r="K9" i="70" s="1"/>
  <c r="B9" i="70"/>
  <c r="A9" i="70"/>
  <c r="H8" i="70"/>
  <c r="K8" i="70" s="1"/>
  <c r="B8" i="70"/>
  <c r="A8" i="70"/>
  <c r="H7" i="70"/>
  <c r="K7" i="70" s="1"/>
  <c r="B7" i="70"/>
  <c r="L7" i="70" s="1"/>
  <c r="A7" i="70"/>
  <c r="K6" i="70"/>
  <c r="L6" i="70" s="1"/>
  <c r="H6" i="70"/>
  <c r="B6" i="70"/>
  <c r="A6" i="70"/>
  <c r="H5" i="70"/>
  <c r="K5" i="70" s="1"/>
  <c r="L5" i="70" s="1"/>
  <c r="B5" i="70"/>
  <c r="A5" i="70"/>
  <c r="H4" i="70"/>
  <c r="K4" i="70" s="1"/>
  <c r="B4" i="70"/>
  <c r="A4" i="70"/>
  <c r="H3" i="70"/>
  <c r="K3" i="70" s="1"/>
  <c r="B3" i="70"/>
  <c r="L3" i="70" s="1"/>
  <c r="A3" i="70"/>
  <c r="K19" i="72"/>
  <c r="L19" i="72" s="1"/>
  <c r="K18" i="72"/>
  <c r="L18" i="72" s="1"/>
  <c r="H17" i="72"/>
  <c r="K17" i="72" s="1"/>
  <c r="L17" i="72" s="1"/>
  <c r="B17" i="72"/>
  <c r="A17" i="72"/>
  <c r="K16" i="72"/>
  <c r="H16" i="72"/>
  <c r="B16" i="72"/>
  <c r="A16" i="72"/>
  <c r="H15" i="72"/>
  <c r="K15" i="72" s="1"/>
  <c r="B15" i="72"/>
  <c r="A15" i="72"/>
  <c r="H14" i="72"/>
  <c r="K14" i="72" s="1"/>
  <c r="B14" i="72"/>
  <c r="L14" i="72" s="1"/>
  <c r="A14" i="72"/>
  <c r="H13" i="72"/>
  <c r="K13" i="72" s="1"/>
  <c r="B13" i="72"/>
  <c r="A13" i="72"/>
  <c r="H12" i="72"/>
  <c r="K12" i="72" s="1"/>
  <c r="L12" i="72" s="1"/>
  <c r="B12" i="72"/>
  <c r="A12" i="72"/>
  <c r="H11" i="72"/>
  <c r="K11" i="72" s="1"/>
  <c r="L11" i="72" s="1"/>
  <c r="B11" i="72"/>
  <c r="A11" i="72"/>
  <c r="K10" i="72"/>
  <c r="H10" i="72"/>
  <c r="B10" i="72"/>
  <c r="A10" i="72"/>
  <c r="H9" i="72"/>
  <c r="K9" i="72" s="1"/>
  <c r="B9" i="72"/>
  <c r="A9" i="72"/>
  <c r="H8" i="72"/>
  <c r="K8" i="72" s="1"/>
  <c r="B8" i="72"/>
  <c r="L8" i="72" s="1"/>
  <c r="A8" i="72"/>
  <c r="H7" i="72"/>
  <c r="K7" i="72" s="1"/>
  <c r="B7" i="72"/>
  <c r="A7" i="72"/>
  <c r="H6" i="72"/>
  <c r="K6" i="72" s="1"/>
  <c r="L6" i="72" s="1"/>
  <c r="B6" i="72"/>
  <c r="A6" i="72"/>
  <c r="H5" i="72"/>
  <c r="K5" i="72" s="1"/>
  <c r="B5" i="72"/>
  <c r="A5" i="72"/>
  <c r="K4" i="72"/>
  <c r="H4" i="72"/>
  <c r="B4" i="72"/>
  <c r="A4" i="72"/>
  <c r="H3" i="72"/>
  <c r="K3" i="72" s="1"/>
  <c r="B3" i="72"/>
  <c r="A3" i="72"/>
  <c r="K19" i="66"/>
  <c r="L19" i="66" s="1"/>
  <c r="K18" i="66"/>
  <c r="L18" i="66" s="1"/>
  <c r="H17" i="66"/>
  <c r="K17" i="66" s="1"/>
  <c r="B17" i="66"/>
  <c r="A17" i="66"/>
  <c r="H16" i="66"/>
  <c r="K16" i="66" s="1"/>
  <c r="L16" i="66" s="1"/>
  <c r="B16" i="66"/>
  <c r="A16" i="66"/>
  <c r="H15" i="66"/>
  <c r="K15" i="66" s="1"/>
  <c r="B15" i="66"/>
  <c r="A15" i="66"/>
  <c r="H14" i="66"/>
  <c r="K14" i="66" s="1"/>
  <c r="B14" i="66"/>
  <c r="A14" i="66"/>
  <c r="H13" i="66"/>
  <c r="K13" i="66" s="1"/>
  <c r="B13" i="66"/>
  <c r="L13" i="66" s="1"/>
  <c r="A13" i="66"/>
  <c r="H12" i="66"/>
  <c r="K12" i="66" s="1"/>
  <c r="B12" i="66"/>
  <c r="A12" i="66"/>
  <c r="H11" i="66"/>
  <c r="K11" i="66" s="1"/>
  <c r="B11" i="66"/>
  <c r="A11" i="66"/>
  <c r="K10" i="66"/>
  <c r="H10" i="66"/>
  <c r="B10" i="66"/>
  <c r="A10" i="66"/>
  <c r="H9" i="66"/>
  <c r="K9" i="66" s="1"/>
  <c r="L9" i="66" s="1"/>
  <c r="B9" i="66"/>
  <c r="A9" i="66"/>
  <c r="H8" i="66"/>
  <c r="K8" i="66" s="1"/>
  <c r="B8" i="66"/>
  <c r="A8" i="66"/>
  <c r="H7" i="66"/>
  <c r="K7" i="66" s="1"/>
  <c r="B7" i="66"/>
  <c r="L7" i="66" s="1"/>
  <c r="A7" i="66"/>
  <c r="H6" i="66"/>
  <c r="K6" i="66" s="1"/>
  <c r="B6" i="66"/>
  <c r="A6" i="66"/>
  <c r="H5" i="66"/>
  <c r="K5" i="66" s="1"/>
  <c r="B5" i="66"/>
  <c r="A5" i="66"/>
  <c r="K4" i="66"/>
  <c r="H4" i="66"/>
  <c r="B4" i="66"/>
  <c r="L4" i="66" s="1"/>
  <c r="A4" i="66"/>
  <c r="H3" i="66"/>
  <c r="K3" i="66" s="1"/>
  <c r="L3" i="66" s="1"/>
  <c r="B3" i="66"/>
  <c r="A3" i="66"/>
  <c r="L19" i="55"/>
  <c r="K19" i="55"/>
  <c r="K18" i="55"/>
  <c r="L18" i="55" s="1"/>
  <c r="H17" i="55"/>
  <c r="K17" i="55" s="1"/>
  <c r="B17" i="55"/>
  <c r="A17" i="55"/>
  <c r="H16" i="55"/>
  <c r="K16" i="55" s="1"/>
  <c r="B16" i="55"/>
  <c r="L16" i="55" s="1"/>
  <c r="A16" i="55"/>
  <c r="H15" i="55"/>
  <c r="K15" i="55" s="1"/>
  <c r="B15" i="55"/>
  <c r="L15" i="55" s="1"/>
  <c r="A15" i="55"/>
  <c r="H14" i="55"/>
  <c r="K14" i="55" s="1"/>
  <c r="B14" i="55"/>
  <c r="A14" i="55"/>
  <c r="H13" i="55"/>
  <c r="K13" i="55" s="1"/>
  <c r="B13" i="55"/>
  <c r="A13" i="55"/>
  <c r="H12" i="55"/>
  <c r="K12" i="55" s="1"/>
  <c r="L12" i="55" s="1"/>
  <c r="B12" i="55"/>
  <c r="A12" i="55"/>
  <c r="H11" i="55"/>
  <c r="K11" i="55" s="1"/>
  <c r="B11" i="55"/>
  <c r="A11" i="55"/>
  <c r="H10" i="55"/>
  <c r="K10" i="55" s="1"/>
  <c r="B10" i="55"/>
  <c r="L10" i="55" s="1"/>
  <c r="A10" i="55"/>
  <c r="H9" i="55"/>
  <c r="K9" i="55" s="1"/>
  <c r="B9" i="55"/>
  <c r="A9" i="55"/>
  <c r="H8" i="55"/>
  <c r="K8" i="55" s="1"/>
  <c r="B8" i="55"/>
  <c r="L8" i="55" s="1"/>
  <c r="A8" i="55"/>
  <c r="H7" i="55"/>
  <c r="K7" i="55" s="1"/>
  <c r="B7" i="55"/>
  <c r="A7" i="55"/>
  <c r="H6" i="55"/>
  <c r="K6" i="55" s="1"/>
  <c r="L6" i="55" s="1"/>
  <c r="B6" i="55"/>
  <c r="A6" i="55"/>
  <c r="H5" i="55"/>
  <c r="K5" i="55" s="1"/>
  <c r="B5" i="55"/>
  <c r="A5" i="55"/>
  <c r="H4" i="55"/>
  <c r="K4" i="55" s="1"/>
  <c r="B4" i="55"/>
  <c r="A4" i="55"/>
  <c r="H3" i="55"/>
  <c r="K3" i="55" s="1"/>
  <c r="B3" i="55"/>
  <c r="A3" i="55"/>
  <c r="K19" i="71"/>
  <c r="L19" i="71" s="1"/>
  <c r="K18" i="71"/>
  <c r="L18" i="71" s="1"/>
  <c r="H17" i="71"/>
  <c r="K17" i="71" s="1"/>
  <c r="L17" i="71" s="1"/>
  <c r="B17" i="71"/>
  <c r="A17" i="71"/>
  <c r="K16" i="71"/>
  <c r="L16" i="71" s="1"/>
  <c r="H16" i="71"/>
  <c r="B16" i="71"/>
  <c r="A16" i="71"/>
  <c r="H15" i="71"/>
  <c r="K15" i="71" s="1"/>
  <c r="B15" i="71"/>
  <c r="A15" i="71"/>
  <c r="H14" i="71"/>
  <c r="K14" i="71" s="1"/>
  <c r="B14" i="71"/>
  <c r="L14" i="71" s="1"/>
  <c r="A14" i="71"/>
  <c r="H13" i="71"/>
  <c r="K13" i="71" s="1"/>
  <c r="B13" i="71"/>
  <c r="L13" i="71" s="1"/>
  <c r="A13" i="71"/>
  <c r="H12" i="71"/>
  <c r="K12" i="71" s="1"/>
  <c r="L12" i="71" s="1"/>
  <c r="B12" i="71"/>
  <c r="A12" i="71"/>
  <c r="H11" i="71"/>
  <c r="K11" i="71" s="1"/>
  <c r="L11" i="71" s="1"/>
  <c r="B11" i="71"/>
  <c r="A11" i="71"/>
  <c r="K10" i="71"/>
  <c r="H10" i="71"/>
  <c r="B10" i="71"/>
  <c r="A10" i="71"/>
  <c r="H9" i="71"/>
  <c r="K9" i="71" s="1"/>
  <c r="L9" i="71" s="1"/>
  <c r="B9" i="71"/>
  <c r="A9" i="71"/>
  <c r="H8" i="71"/>
  <c r="K8" i="71" s="1"/>
  <c r="B8" i="71"/>
  <c r="A8" i="71"/>
  <c r="H7" i="71"/>
  <c r="K7" i="71" s="1"/>
  <c r="B7" i="71"/>
  <c r="A7" i="71"/>
  <c r="H6" i="71"/>
  <c r="K6" i="71" s="1"/>
  <c r="L6" i="71" s="1"/>
  <c r="B6" i="71"/>
  <c r="A6" i="71"/>
  <c r="H5" i="71"/>
  <c r="K5" i="71" s="1"/>
  <c r="B5" i="71"/>
  <c r="A5" i="71"/>
  <c r="K4" i="71"/>
  <c r="H4" i="71"/>
  <c r="B4" i="71"/>
  <c r="A4" i="71"/>
  <c r="H3" i="71"/>
  <c r="K3" i="71" s="1"/>
  <c r="B3" i="71"/>
  <c r="A3" i="71"/>
  <c r="L8" i="92" l="1"/>
  <c r="L8" i="91"/>
  <c r="L7" i="69"/>
  <c r="L6" i="75"/>
  <c r="L4" i="57"/>
  <c r="L16" i="57"/>
  <c r="L9" i="61"/>
  <c r="L11" i="61"/>
  <c r="L15" i="61"/>
  <c r="L17" i="61"/>
  <c r="L4" i="60"/>
  <c r="L5" i="60"/>
  <c r="L14" i="60"/>
  <c r="L15" i="60"/>
  <c r="L4" i="74"/>
  <c r="L7" i="74"/>
  <c r="L10" i="74"/>
  <c r="L13" i="74"/>
  <c r="L16" i="74"/>
  <c r="L13" i="77"/>
  <c r="L17" i="77"/>
  <c r="L4" i="78"/>
  <c r="L7" i="78"/>
  <c r="L10" i="78"/>
  <c r="L13" i="78"/>
  <c r="L16" i="78"/>
  <c r="L6" i="79"/>
  <c r="L12" i="79"/>
  <c r="L16" i="85"/>
  <c r="L4" i="88"/>
  <c r="L9" i="92"/>
  <c r="L6" i="66"/>
  <c r="L4" i="69"/>
  <c r="L13" i="55"/>
  <c r="L17" i="55"/>
  <c r="L9" i="70"/>
  <c r="L5" i="69"/>
  <c r="L17" i="69"/>
  <c r="L5" i="68"/>
  <c r="L14" i="68"/>
  <c r="L7" i="56"/>
  <c r="L11" i="56"/>
  <c r="L5" i="64"/>
  <c r="L13" i="64"/>
  <c r="L5" i="57"/>
  <c r="L17" i="57"/>
  <c r="L7" i="63"/>
  <c r="L10" i="63"/>
  <c r="L13" i="63"/>
  <c r="L16" i="63"/>
  <c r="L16" i="58"/>
  <c r="L9" i="59"/>
  <c r="L11" i="59"/>
  <c r="L15" i="59"/>
  <c r="L17" i="59"/>
  <c r="L4" i="61"/>
  <c r="L14" i="61"/>
  <c r="L3" i="60"/>
  <c r="L3" i="74"/>
  <c r="L6" i="74"/>
  <c r="L9" i="74"/>
  <c r="L12" i="74"/>
  <c r="L15" i="74"/>
  <c r="L9" i="75"/>
  <c r="L12" i="75"/>
  <c r="L15" i="75"/>
  <c r="L4" i="76"/>
  <c r="L13" i="76"/>
  <c r="L16" i="76"/>
  <c r="L10" i="77"/>
  <c r="L15" i="77"/>
  <c r="L12" i="78"/>
  <c r="L15" i="78"/>
  <c r="L4" i="79"/>
  <c r="L10" i="79"/>
  <c r="L10" i="85"/>
  <c r="L12" i="66"/>
  <c r="L16" i="69"/>
  <c r="L4" i="71"/>
  <c r="L7" i="71"/>
  <c r="L10" i="71"/>
  <c r="L7" i="55"/>
  <c r="L11" i="55"/>
  <c r="L5" i="66"/>
  <c r="L11" i="66"/>
  <c r="L15" i="66"/>
  <c r="L17" i="66"/>
  <c r="L4" i="72"/>
  <c r="L7" i="72"/>
  <c r="L10" i="72"/>
  <c r="L13" i="72"/>
  <c r="L16" i="72"/>
  <c r="L3" i="69"/>
  <c r="L10" i="69"/>
  <c r="L8" i="68"/>
  <c r="L3" i="67"/>
  <c r="L5" i="67"/>
  <c r="L9" i="67"/>
  <c r="L11" i="67"/>
  <c r="L15" i="67"/>
  <c r="L17" i="67"/>
  <c r="L4" i="56"/>
  <c r="L5" i="56"/>
  <c r="L3" i="64"/>
  <c r="L8" i="64"/>
  <c r="L11" i="64"/>
  <c r="L17" i="64"/>
  <c r="L10" i="57"/>
  <c r="L3" i="63"/>
  <c r="L5" i="63"/>
  <c r="L11" i="63"/>
  <c r="L17" i="63"/>
  <c r="L4" i="62"/>
  <c r="L7" i="62"/>
  <c r="L10" i="62"/>
  <c r="L13" i="62"/>
  <c r="L16" i="62"/>
  <c r="L17" i="58"/>
  <c r="L4" i="59"/>
  <c r="L6" i="82"/>
  <c r="L12" i="91"/>
  <c r="L4" i="64"/>
  <c r="L3" i="71"/>
  <c r="L5" i="71"/>
  <c r="L15" i="71"/>
  <c r="L4" i="55"/>
  <c r="L5" i="55"/>
  <c r="L9" i="55"/>
  <c r="L14" i="55"/>
  <c r="L8" i="66"/>
  <c r="L10" i="66"/>
  <c r="L14" i="66"/>
  <c r="L3" i="72"/>
  <c r="L5" i="72"/>
  <c r="L9" i="72"/>
  <c r="L15" i="72"/>
  <c r="L4" i="70"/>
  <c r="L6" i="69"/>
  <c r="L11" i="69"/>
  <c r="L4" i="67"/>
  <c r="L10" i="67"/>
  <c r="L14" i="67"/>
  <c r="L8" i="56"/>
  <c r="L6" i="64"/>
  <c r="L14" i="64"/>
  <c r="L15" i="64"/>
  <c r="L4" i="65"/>
  <c r="L10" i="65"/>
  <c r="L16" i="65"/>
  <c r="L9" i="57"/>
  <c r="L11" i="57"/>
  <c r="L8" i="63"/>
  <c r="L14" i="63"/>
  <c r="L3" i="62"/>
  <c r="L9" i="62"/>
  <c r="L15" i="62"/>
  <c r="L4" i="58"/>
  <c r="L7" i="58"/>
  <c r="L10" i="58"/>
  <c r="L3" i="59"/>
  <c r="L5" i="59"/>
  <c r="L13" i="61"/>
  <c r="L16" i="61"/>
  <c r="L7" i="60"/>
  <c r="L11" i="60"/>
  <c r="L17" i="60"/>
  <c r="L3" i="79"/>
  <c r="L9" i="79"/>
  <c r="L12" i="89"/>
  <c r="L6" i="80"/>
  <c r="L8" i="81"/>
  <c r="L4" i="83"/>
  <c r="L10" i="83"/>
  <c r="L16" i="83"/>
  <c r="L9" i="84"/>
  <c r="L7" i="82"/>
  <c r="L9" i="86"/>
  <c r="L13" i="86"/>
  <c r="L3" i="88"/>
  <c r="L9" i="88"/>
  <c r="L15" i="88"/>
  <c r="L12" i="90"/>
  <c r="L15" i="90"/>
  <c r="L4" i="91"/>
  <c r="L10" i="91"/>
  <c r="L16" i="91"/>
  <c r="L4" i="92"/>
  <c r="L12" i="92"/>
  <c r="L15" i="92"/>
  <c r="L16" i="79"/>
  <c r="L7" i="85"/>
  <c r="L13" i="85"/>
  <c r="L3" i="89"/>
  <c r="L9" i="89"/>
  <c r="L14" i="89"/>
  <c r="L8" i="80"/>
  <c r="L3" i="81"/>
  <c r="L4" i="81"/>
  <c r="L11" i="81"/>
  <c r="L13" i="81"/>
  <c r="L15" i="84"/>
  <c r="L16" i="84"/>
  <c r="L11" i="82"/>
  <c r="L3" i="86"/>
  <c r="L6" i="86"/>
  <c r="L7" i="86"/>
  <c r="L11" i="86"/>
  <c r="L16" i="86"/>
  <c r="L7" i="88"/>
  <c r="L12" i="88"/>
  <c r="L13" i="88"/>
  <c r="L11" i="90"/>
  <c r="L13" i="90"/>
  <c r="L11" i="92"/>
  <c r="L14" i="92"/>
  <c r="L3" i="85"/>
  <c r="L5" i="85"/>
  <c r="L11" i="85"/>
  <c r="L15" i="85"/>
  <c r="L17" i="85"/>
  <c r="L4" i="89"/>
  <c r="L7" i="89"/>
  <c r="L10" i="89"/>
  <c r="L13" i="89"/>
  <c r="L16" i="89"/>
  <c r="L7" i="80"/>
  <c r="L10" i="80"/>
  <c r="L11" i="80"/>
  <c r="L7" i="83"/>
  <c r="L13" i="83"/>
  <c r="L3" i="84"/>
  <c r="L13" i="84"/>
  <c r="L13" i="82"/>
  <c r="L17" i="82"/>
  <c r="L15" i="86"/>
  <c r="L7" i="90"/>
  <c r="L7" i="91"/>
  <c r="L13" i="91"/>
  <c r="L7" i="92"/>
  <c r="L5" i="92"/>
  <c r="L20" i="92" s="1"/>
  <c r="L17" i="92"/>
  <c r="L17" i="91"/>
  <c r="L20" i="91" s="1"/>
  <c r="L5" i="90"/>
  <c r="L17" i="90"/>
  <c r="L6" i="88"/>
  <c r="L20" i="88" s="1"/>
  <c r="L10" i="86"/>
  <c r="L12" i="86"/>
  <c r="L5" i="86"/>
  <c r="L15" i="82"/>
  <c r="L20" i="82" s="1"/>
  <c r="L5" i="84"/>
  <c r="L10" i="84"/>
  <c r="L17" i="84"/>
  <c r="L12" i="83"/>
  <c r="L6" i="83"/>
  <c r="L15" i="81"/>
  <c r="L20" i="81" s="1"/>
  <c r="L17" i="81"/>
  <c r="L15" i="80"/>
  <c r="L14" i="80"/>
  <c r="L16" i="80"/>
  <c r="L3" i="80"/>
  <c r="L8" i="89"/>
  <c r="L20" i="89" s="1"/>
  <c r="B30" i="24" s="1"/>
  <c r="L8" i="85"/>
  <c r="L20" i="85" s="1"/>
  <c r="B29" i="24" s="1"/>
  <c r="L8" i="79"/>
  <c r="L20" i="79" s="1"/>
  <c r="B28" i="24" s="1"/>
  <c r="L20" i="78"/>
  <c r="B27" i="24" s="1"/>
  <c r="L14" i="77"/>
  <c r="L16" i="77"/>
  <c r="L3" i="77"/>
  <c r="L20" i="77" s="1"/>
  <c r="B26" i="24" s="1"/>
  <c r="L3" i="76"/>
  <c r="L9" i="76"/>
  <c r="L8" i="75"/>
  <c r="L3" i="75"/>
  <c r="L20" i="75" s="1"/>
  <c r="B24" i="24" s="1"/>
  <c r="L20" i="74"/>
  <c r="B23" i="24" s="1"/>
  <c r="L8" i="60"/>
  <c r="L10" i="60"/>
  <c r="L9" i="60"/>
  <c r="L20" i="60" s="1"/>
  <c r="B22" i="24" s="1"/>
  <c r="L8" i="61"/>
  <c r="L20" i="61" s="1"/>
  <c r="B21" i="24" s="1"/>
  <c r="L8" i="59"/>
  <c r="L20" i="59" s="1"/>
  <c r="B20" i="24" s="1"/>
  <c r="L14" i="58"/>
  <c r="L8" i="58"/>
  <c r="L20" i="58" s="1"/>
  <c r="B19" i="24" s="1"/>
  <c r="L8" i="62"/>
  <c r="L20" i="62" s="1"/>
  <c r="B18" i="24" s="1"/>
  <c r="L9" i="63"/>
  <c r="L3" i="57"/>
  <c r="L8" i="57"/>
  <c r="L8" i="65"/>
  <c r="L20" i="65" s="1"/>
  <c r="B15" i="24" s="1"/>
  <c r="L20" i="64"/>
  <c r="B14" i="24" s="1"/>
  <c r="L3" i="56"/>
  <c r="L20" i="56" s="1"/>
  <c r="B13" i="24" s="1"/>
  <c r="L8" i="67"/>
  <c r="L20" i="67" s="1"/>
  <c r="B12" i="24" s="1"/>
  <c r="L3" i="68"/>
  <c r="L16" i="68"/>
  <c r="L8" i="69"/>
  <c r="L20" i="69" s="1"/>
  <c r="B10" i="24" s="1"/>
  <c r="L8" i="70"/>
  <c r="L20" i="70" s="1"/>
  <c r="B9" i="24" s="1"/>
  <c r="L20" i="72"/>
  <c r="B7" i="24" s="1"/>
  <c r="L20" i="66"/>
  <c r="B6" i="24" s="1"/>
  <c r="L3" i="55"/>
  <c r="L20" i="55" s="1"/>
  <c r="B5" i="24" s="1"/>
  <c r="L8" i="71"/>
  <c r="L20" i="71" s="1"/>
  <c r="B8" i="24" s="1"/>
  <c r="E22" i="96"/>
  <c r="E21" i="96"/>
  <c r="A7" i="96"/>
  <c r="A6" i="96"/>
  <c r="A5" i="96"/>
  <c r="L20" i="63" l="1"/>
  <c r="B17" i="24" s="1"/>
  <c r="L23" i="82"/>
  <c r="F2" i="93"/>
  <c r="L20" i="68"/>
  <c r="B11" i="24" s="1"/>
  <c r="L23" i="91"/>
  <c r="J2" i="93"/>
  <c r="J4" i="93" s="1"/>
  <c r="L20" i="80"/>
  <c r="L23" i="88"/>
  <c r="H2" i="93"/>
  <c r="L23" i="81"/>
  <c r="C2" i="93"/>
  <c r="L20" i="86"/>
  <c r="L23" i="92"/>
  <c r="K2" i="93"/>
  <c r="K4" i="93" s="1"/>
  <c r="L20" i="83"/>
  <c r="L20" i="84"/>
  <c r="L20" i="90"/>
  <c r="L26" i="89"/>
  <c r="L28" i="89" s="1"/>
  <c r="L23" i="89"/>
  <c r="F30" i="24" s="1"/>
  <c r="L22" i="89"/>
  <c r="E30" i="24" s="1"/>
  <c r="L26" i="85"/>
  <c r="L28" i="85" s="1"/>
  <c r="L23" i="85"/>
  <c r="F29" i="24" s="1"/>
  <c r="L22" i="85"/>
  <c r="E29" i="24" s="1"/>
  <c r="L23" i="79"/>
  <c r="F28" i="24" s="1"/>
  <c r="L26" i="79"/>
  <c r="L28" i="79" s="1"/>
  <c r="L22" i="79"/>
  <c r="E28" i="24" s="1"/>
  <c r="L23" i="78"/>
  <c r="F27" i="24" s="1"/>
  <c r="L26" i="78"/>
  <c r="L28" i="78" s="1"/>
  <c r="L22" i="78"/>
  <c r="E27" i="24" s="1"/>
  <c r="L26" i="77"/>
  <c r="L28" i="77" s="1"/>
  <c r="L23" i="77"/>
  <c r="F26" i="24" s="1"/>
  <c r="L22" i="77"/>
  <c r="E26" i="24" s="1"/>
  <c r="L20" i="76"/>
  <c r="B25" i="24" s="1"/>
  <c r="L26" i="75"/>
  <c r="L28" i="75" s="1"/>
  <c r="L23" i="75"/>
  <c r="F24" i="24" s="1"/>
  <c r="L22" i="75"/>
  <c r="E24" i="24" s="1"/>
  <c r="L26" i="74"/>
  <c r="L28" i="74" s="1"/>
  <c r="L23" i="74"/>
  <c r="F23" i="24" s="1"/>
  <c r="L22" i="74"/>
  <c r="E23" i="24" s="1"/>
  <c r="L22" i="60"/>
  <c r="E22" i="24" s="1"/>
  <c r="L26" i="60"/>
  <c r="L28" i="60" s="1"/>
  <c r="L23" i="60"/>
  <c r="F22" i="24" s="1"/>
  <c r="L26" i="61"/>
  <c r="L28" i="61" s="1"/>
  <c r="E27" i="2" s="1"/>
  <c r="L23" i="61"/>
  <c r="F21" i="24" s="1"/>
  <c r="L22" i="61"/>
  <c r="E21" i="24" s="1"/>
  <c r="L22" i="59"/>
  <c r="E20" i="24" s="1"/>
  <c r="L26" i="59"/>
  <c r="L28" i="59" s="1"/>
  <c r="E26" i="2" s="1"/>
  <c r="L23" i="59"/>
  <c r="F20" i="24" s="1"/>
  <c r="L26" i="58"/>
  <c r="L28" i="58" s="1"/>
  <c r="L23" i="58"/>
  <c r="F19" i="24" s="1"/>
  <c r="L22" i="58"/>
  <c r="E19" i="24" s="1"/>
  <c r="L22" i="62"/>
  <c r="E18" i="24" s="1"/>
  <c r="L26" i="62"/>
  <c r="L28" i="62" s="1"/>
  <c r="L23" i="62"/>
  <c r="F18" i="24" s="1"/>
  <c r="L23" i="63"/>
  <c r="F17" i="24" s="1"/>
  <c r="L22" i="63"/>
  <c r="E17" i="24" s="1"/>
  <c r="L26" i="63"/>
  <c r="L28" i="63" s="1"/>
  <c r="L20" i="57"/>
  <c r="B16" i="24" s="1"/>
  <c r="L23" i="65"/>
  <c r="F15" i="24" s="1"/>
  <c r="L26" i="65"/>
  <c r="L28" i="65" s="1"/>
  <c r="L22" i="65"/>
  <c r="E15" i="24" s="1"/>
  <c r="L26" i="64"/>
  <c r="L28" i="64" s="1"/>
  <c r="L23" i="64"/>
  <c r="F14" i="24" s="1"/>
  <c r="L22" i="64"/>
  <c r="E14" i="24" s="1"/>
  <c r="L26" i="56"/>
  <c r="L28" i="56" s="1"/>
  <c r="L23" i="56"/>
  <c r="F13" i="24" s="1"/>
  <c r="L22" i="56"/>
  <c r="E13" i="24" s="1"/>
  <c r="L26" i="67"/>
  <c r="L28" i="67" s="1"/>
  <c r="L23" i="67"/>
  <c r="F12" i="24" s="1"/>
  <c r="L22" i="67"/>
  <c r="E12" i="24" s="1"/>
  <c r="L22" i="68"/>
  <c r="E11" i="24" s="1"/>
  <c r="L22" i="69"/>
  <c r="E10" i="24" s="1"/>
  <c r="L26" i="69"/>
  <c r="L28" i="69" s="1"/>
  <c r="L23" i="69"/>
  <c r="F10" i="24" s="1"/>
  <c r="L23" i="70"/>
  <c r="F9" i="24" s="1"/>
  <c r="L22" i="70"/>
  <c r="E9" i="24" s="1"/>
  <c r="L26" i="70"/>
  <c r="L28" i="70" s="1"/>
  <c r="L22" i="72"/>
  <c r="E7" i="24" s="1"/>
  <c r="L26" i="72"/>
  <c r="L28" i="72" s="1"/>
  <c r="L23" i="72"/>
  <c r="F7" i="24" s="1"/>
  <c r="L23" i="66"/>
  <c r="F6" i="24" s="1"/>
  <c r="L22" i="66"/>
  <c r="E6" i="24" s="1"/>
  <c r="L26" i="66"/>
  <c r="L28" i="66" s="1"/>
  <c r="L23" i="55"/>
  <c r="F5" i="24" s="1"/>
  <c r="L22" i="55"/>
  <c r="E5" i="24" s="1"/>
  <c r="L26" i="55"/>
  <c r="L28" i="55" s="1"/>
  <c r="L23" i="71"/>
  <c r="F8" i="24" s="1"/>
  <c r="L22" i="71"/>
  <c r="E8" i="24" s="1"/>
  <c r="L26" i="71"/>
  <c r="L28" i="71" s="1"/>
  <c r="L26" i="68" l="1"/>
  <c r="L28" i="68" s="1"/>
  <c r="L23" i="68"/>
  <c r="F11" i="24" s="1"/>
  <c r="E14" i="2"/>
  <c r="C9" i="96"/>
  <c r="C8" i="96"/>
  <c r="E8" i="96" s="1"/>
  <c r="E13" i="2"/>
  <c r="E19" i="2"/>
  <c r="C14" i="96"/>
  <c r="E14" i="96" s="1"/>
  <c r="E23" i="2"/>
  <c r="C18" i="96"/>
  <c r="E18" i="96" s="1"/>
  <c r="E24" i="2"/>
  <c r="C19" i="96"/>
  <c r="E19" i="96" s="1"/>
  <c r="C20" i="96"/>
  <c r="E20" i="96" s="1"/>
  <c r="E25" i="2"/>
  <c r="E28" i="2"/>
  <c r="C23" i="96"/>
  <c r="C24" i="96"/>
  <c r="E24" i="96" s="1"/>
  <c r="E29" i="2"/>
  <c r="E34" i="2"/>
  <c r="C29" i="96"/>
  <c r="E29" i="96" s="1"/>
  <c r="E35" i="2"/>
  <c r="C30" i="96"/>
  <c r="E30" i="96" s="1"/>
  <c r="L23" i="90"/>
  <c r="I2" i="93"/>
  <c r="I4" i="93" s="1"/>
  <c r="E12" i="2"/>
  <c r="C7" i="96"/>
  <c r="E7" i="96" s="1"/>
  <c r="E11" i="2"/>
  <c r="C6" i="96"/>
  <c r="E18" i="2"/>
  <c r="C13" i="96"/>
  <c r="E13" i="96" s="1"/>
  <c r="C16" i="96"/>
  <c r="E16" i="96" s="1"/>
  <c r="E21" i="2"/>
  <c r="C28" i="96"/>
  <c r="E28" i="96" s="1"/>
  <c r="E33" i="2"/>
  <c r="L23" i="84"/>
  <c r="E2" i="93"/>
  <c r="L23" i="86"/>
  <c r="G2" i="93"/>
  <c r="E15" i="2"/>
  <c r="C10" i="96"/>
  <c r="E10" i="96" s="1"/>
  <c r="E16" i="2"/>
  <c r="C11" i="96"/>
  <c r="E11" i="96" s="1"/>
  <c r="C12" i="96"/>
  <c r="E12" i="96" s="1"/>
  <c r="E17" i="2"/>
  <c r="L23" i="83"/>
  <c r="D2" i="93"/>
  <c r="L23" i="80"/>
  <c r="B2" i="93"/>
  <c r="L2" i="93" s="1"/>
  <c r="E20" i="2"/>
  <c r="C15" i="96"/>
  <c r="E15" i="96" s="1"/>
  <c r="E30" i="2"/>
  <c r="C25" i="96"/>
  <c r="E25" i="96" s="1"/>
  <c r="E32" i="2"/>
  <c r="C27" i="96"/>
  <c r="E27" i="96" s="1"/>
  <c r="E36" i="2"/>
  <c r="C31" i="96"/>
  <c r="E31" i="96" s="1"/>
  <c r="L22" i="76"/>
  <c r="E25" i="24" s="1"/>
  <c r="L26" i="76"/>
  <c r="L28" i="76" s="1"/>
  <c r="L23" i="76"/>
  <c r="F25" i="24" s="1"/>
  <c r="L26" i="57"/>
  <c r="L28" i="57" s="1"/>
  <c r="L23" i="57"/>
  <c r="F16" i="24" s="1"/>
  <c r="L22" i="57"/>
  <c r="E16" i="24" s="1"/>
  <c r="E31" i="2" l="1"/>
  <c r="C26" i="96"/>
  <c r="E26" i="96" s="1"/>
  <c r="E22" i="2"/>
  <c r="C17" i="96"/>
  <c r="E17" i="96" s="1"/>
  <c r="B29" i="94"/>
  <c r="B4" i="93"/>
  <c r="C4" i="93"/>
  <c r="D4" i="93"/>
  <c r="E4" i="93"/>
  <c r="F4" i="93"/>
  <c r="G4" i="93"/>
  <c r="H4" i="93"/>
  <c r="G29" i="93"/>
  <c r="H29" i="93"/>
  <c r="D29" i="93" l="1"/>
  <c r="B29" i="93"/>
  <c r="C29" i="93"/>
  <c r="E29" i="93"/>
  <c r="L29" i="93" l="1"/>
  <c r="F29" i="93"/>
  <c r="E9" i="96" l="1"/>
  <c r="AN4" i="25" l="1"/>
  <c r="AN5" i="25"/>
  <c r="AN6" i="25"/>
  <c r="AN7" i="25"/>
  <c r="AN8" i="25"/>
  <c r="AN9" i="25"/>
  <c r="AN10" i="25"/>
  <c r="AN11" i="25"/>
  <c r="AN12" i="25"/>
  <c r="AN13" i="25"/>
  <c r="AN14" i="25"/>
  <c r="AN15" i="25"/>
  <c r="AN16" i="25"/>
  <c r="AN17" i="25"/>
  <c r="AN3" i="25"/>
  <c r="AN2" i="25"/>
  <c r="AM4" i="25"/>
  <c r="AM5" i="25"/>
  <c r="AM6" i="25"/>
  <c r="AM7" i="25"/>
  <c r="AM8" i="25"/>
  <c r="AM9" i="25"/>
  <c r="AM10" i="25"/>
  <c r="AM11" i="25"/>
  <c r="AM12" i="25"/>
  <c r="AM13" i="25"/>
  <c r="AM14" i="25"/>
  <c r="AM15" i="25"/>
  <c r="AM16" i="25"/>
  <c r="AM17" i="25"/>
  <c r="AM3" i="25"/>
  <c r="AM2" i="25"/>
  <c r="AL4" i="25"/>
  <c r="AL5" i="25"/>
  <c r="AL6" i="25"/>
  <c r="AL7" i="25"/>
  <c r="AL8" i="25"/>
  <c r="AL9" i="25"/>
  <c r="AL10" i="25"/>
  <c r="AL11" i="25"/>
  <c r="AL12" i="25"/>
  <c r="AL13" i="25"/>
  <c r="AL14" i="25"/>
  <c r="AL15" i="25"/>
  <c r="AL16" i="25"/>
  <c r="AL17" i="25"/>
  <c r="AL3" i="25"/>
  <c r="AL2" i="25"/>
  <c r="AK4" i="25"/>
  <c r="AK5" i="25"/>
  <c r="AK6" i="25"/>
  <c r="AK7" i="25"/>
  <c r="AK8" i="25"/>
  <c r="AK9" i="25"/>
  <c r="AK10" i="25"/>
  <c r="AK11" i="25"/>
  <c r="AK12" i="25"/>
  <c r="AK13" i="25"/>
  <c r="AK14" i="25"/>
  <c r="AK15" i="25"/>
  <c r="AK16" i="25"/>
  <c r="AK17" i="25"/>
  <c r="AK3" i="25"/>
  <c r="AK2" i="25"/>
  <c r="AJ4" i="25"/>
  <c r="AJ5" i="25"/>
  <c r="AJ6" i="25"/>
  <c r="AJ7" i="25"/>
  <c r="AJ8" i="25"/>
  <c r="AJ9" i="25"/>
  <c r="AJ10" i="25"/>
  <c r="AJ11" i="25"/>
  <c r="AJ12" i="25"/>
  <c r="AJ13" i="25"/>
  <c r="AJ14" i="25"/>
  <c r="AJ15" i="25"/>
  <c r="AJ16" i="25"/>
  <c r="AJ17" i="25"/>
  <c r="AJ3" i="25"/>
  <c r="AJ2" i="25"/>
  <c r="AH17" i="25"/>
  <c r="AI4" i="25"/>
  <c r="AI5" i="25"/>
  <c r="AI6" i="25"/>
  <c r="AI7" i="25"/>
  <c r="AI8" i="25"/>
  <c r="AI9" i="25"/>
  <c r="AI10" i="25"/>
  <c r="AI11" i="25"/>
  <c r="AI12" i="25"/>
  <c r="AI13" i="25"/>
  <c r="AI14" i="25"/>
  <c r="AI15" i="25"/>
  <c r="AI16" i="25"/>
  <c r="AI17" i="25"/>
  <c r="AI3" i="25"/>
  <c r="AI2" i="25"/>
  <c r="AH4" i="25"/>
  <c r="AH5" i="25"/>
  <c r="AH6" i="25"/>
  <c r="AH7" i="25"/>
  <c r="AH8" i="25"/>
  <c r="AH9" i="25"/>
  <c r="AH10" i="25"/>
  <c r="AH11" i="25"/>
  <c r="AH12" i="25"/>
  <c r="AH13" i="25"/>
  <c r="AH14" i="25"/>
  <c r="AH15" i="25"/>
  <c r="AH16" i="25"/>
  <c r="AH3" i="25"/>
  <c r="AH2" i="25"/>
  <c r="AG4" i="25"/>
  <c r="AG5" i="25"/>
  <c r="AG6" i="25"/>
  <c r="AG7" i="25"/>
  <c r="AG8" i="25"/>
  <c r="AG9" i="25"/>
  <c r="AG10" i="25"/>
  <c r="AG11" i="25"/>
  <c r="AG12" i="25"/>
  <c r="AG13" i="25"/>
  <c r="AG14" i="25"/>
  <c r="AG15" i="25"/>
  <c r="AG16" i="25"/>
  <c r="AG17" i="25"/>
  <c r="AG3" i="25"/>
  <c r="AG2" i="25"/>
  <c r="AF4" i="25"/>
  <c r="AF5" i="25"/>
  <c r="AF6" i="25"/>
  <c r="AF7" i="25"/>
  <c r="AF8" i="25"/>
  <c r="AF9" i="25"/>
  <c r="AF10" i="25"/>
  <c r="AF11" i="25"/>
  <c r="AF12" i="25"/>
  <c r="AF13" i="25"/>
  <c r="AF14" i="25"/>
  <c r="AF15" i="25"/>
  <c r="AF16" i="25"/>
  <c r="AF17" i="25"/>
  <c r="AF3" i="25"/>
  <c r="AF2" i="25"/>
  <c r="AE4" i="25"/>
  <c r="AE5" i="25"/>
  <c r="AE6" i="25"/>
  <c r="AE7" i="25"/>
  <c r="AE8" i="25"/>
  <c r="AE9" i="25"/>
  <c r="AE10" i="25"/>
  <c r="AE11" i="25"/>
  <c r="AE12" i="25"/>
  <c r="AE13" i="25"/>
  <c r="AE14" i="25"/>
  <c r="AE15" i="25"/>
  <c r="AE16" i="25"/>
  <c r="AE17" i="25"/>
  <c r="AE3" i="25"/>
  <c r="AE2" i="25"/>
  <c r="AD4" i="25"/>
  <c r="AD5" i="25"/>
  <c r="AD6" i="25"/>
  <c r="AD7" i="25"/>
  <c r="AD8" i="25"/>
  <c r="AD9" i="25"/>
  <c r="AD10" i="25"/>
  <c r="AD11" i="25"/>
  <c r="AD12" i="25"/>
  <c r="AD13" i="25"/>
  <c r="AD14" i="25"/>
  <c r="AD15" i="25"/>
  <c r="AD16" i="25"/>
  <c r="AD17" i="25"/>
  <c r="AD3" i="25"/>
  <c r="AD2" i="25"/>
  <c r="AC4" i="25"/>
  <c r="AC5" i="25"/>
  <c r="AC6" i="25"/>
  <c r="AC7" i="25"/>
  <c r="AC8" i="25"/>
  <c r="AC9" i="25"/>
  <c r="AC10" i="25"/>
  <c r="AC11" i="25"/>
  <c r="AC12" i="25"/>
  <c r="AC13" i="25"/>
  <c r="AC14" i="25"/>
  <c r="AC15" i="25"/>
  <c r="AC16" i="25"/>
  <c r="AC17" i="25"/>
  <c r="AC3" i="25"/>
  <c r="AC2" i="25"/>
  <c r="AN4" i="6"/>
  <c r="AN5" i="6"/>
  <c r="AN6" i="6"/>
  <c r="AN7" i="6"/>
  <c r="AN8" i="6"/>
  <c r="AN9" i="6"/>
  <c r="AN11" i="6"/>
  <c r="AN12" i="6"/>
  <c r="AN13" i="6"/>
  <c r="AN15" i="6"/>
  <c r="AN16" i="6"/>
  <c r="AN17" i="6"/>
  <c r="AN18" i="6"/>
  <c r="AN19" i="6"/>
  <c r="AN3" i="6"/>
  <c r="AN2" i="6"/>
  <c r="AM4" i="6"/>
  <c r="AM5" i="6"/>
  <c r="AM6" i="6"/>
  <c r="AM7" i="6"/>
  <c r="AM8" i="6"/>
  <c r="AM9" i="6"/>
  <c r="AM10" i="6"/>
  <c r="AM11" i="6"/>
  <c r="AM12" i="6"/>
  <c r="AM13" i="6"/>
  <c r="AM14" i="6"/>
  <c r="AM15" i="6"/>
  <c r="AM16" i="6"/>
  <c r="AM17" i="6"/>
  <c r="AM18" i="6"/>
  <c r="AM19" i="6"/>
  <c r="AM3" i="6"/>
  <c r="AM2" i="6"/>
  <c r="AL4" i="6"/>
  <c r="AL5" i="6"/>
  <c r="AL6" i="6"/>
  <c r="AL7" i="6"/>
  <c r="AL8" i="6"/>
  <c r="AL9" i="6"/>
  <c r="AL10" i="6"/>
  <c r="AL11" i="6"/>
  <c r="AL12" i="6"/>
  <c r="AL13" i="6"/>
  <c r="AL14" i="6"/>
  <c r="AL15" i="6"/>
  <c r="AL16" i="6"/>
  <c r="AL17" i="6"/>
  <c r="AL18" i="6"/>
  <c r="AL19" i="6"/>
  <c r="AL3" i="6"/>
  <c r="AL2" i="6"/>
  <c r="AK4" i="6"/>
  <c r="AK5" i="6"/>
  <c r="AK6" i="6"/>
  <c r="AK7" i="6"/>
  <c r="AK8" i="6"/>
  <c r="AK9" i="6"/>
  <c r="AK10" i="6"/>
  <c r="AK11" i="6"/>
  <c r="AK12" i="6"/>
  <c r="AK13" i="6"/>
  <c r="AK14" i="6"/>
  <c r="AK15" i="6"/>
  <c r="AK16" i="6"/>
  <c r="AK17" i="6"/>
  <c r="AK18" i="6"/>
  <c r="AK19" i="6"/>
  <c r="AK3" i="6"/>
  <c r="AK2" i="6"/>
  <c r="AJ4" i="6"/>
  <c r="AJ5" i="6"/>
  <c r="AJ6" i="6"/>
  <c r="AJ7" i="6"/>
  <c r="AJ8" i="6"/>
  <c r="AJ9" i="6"/>
  <c r="AJ10" i="6"/>
  <c r="AJ11" i="6"/>
  <c r="AJ12" i="6"/>
  <c r="AJ13" i="6"/>
  <c r="AJ14" i="6"/>
  <c r="AJ15" i="6"/>
  <c r="AJ16" i="6"/>
  <c r="AJ17" i="6"/>
  <c r="AJ18" i="6"/>
  <c r="AJ19" i="6"/>
  <c r="AJ3" i="6"/>
  <c r="AJ2" i="6"/>
  <c r="AI4" i="6"/>
  <c r="AI5" i="6"/>
  <c r="AI6" i="6"/>
  <c r="AI7" i="6"/>
  <c r="AI15" i="6"/>
  <c r="AI16" i="6"/>
  <c r="AI17" i="6"/>
  <c r="AI18" i="6"/>
  <c r="AI19" i="6"/>
  <c r="AI3" i="6"/>
  <c r="AI2" i="6"/>
  <c r="AH4" i="6"/>
  <c r="AH5" i="6"/>
  <c r="AH6" i="6"/>
  <c r="AH7" i="6"/>
  <c r="AH8" i="6"/>
  <c r="AH9" i="6"/>
  <c r="AH10" i="6"/>
  <c r="AH11" i="6"/>
  <c r="AH12" i="6"/>
  <c r="AH13" i="6"/>
  <c r="AH14" i="6"/>
  <c r="AH15" i="6"/>
  <c r="AH16" i="6"/>
  <c r="AH17" i="6"/>
  <c r="AH18" i="6"/>
  <c r="AH19" i="6"/>
  <c r="AH3" i="6"/>
  <c r="AH2" i="6"/>
  <c r="AG4" i="6"/>
  <c r="AG5" i="6"/>
  <c r="AG6" i="6"/>
  <c r="AG7" i="6"/>
  <c r="AG8" i="6"/>
  <c r="AG9" i="6"/>
  <c r="AG10" i="6"/>
  <c r="AG11" i="6"/>
  <c r="AG12" i="6"/>
  <c r="AG13" i="6"/>
  <c r="AG14" i="6"/>
  <c r="AG15" i="6"/>
  <c r="AG16" i="6"/>
  <c r="AG17" i="6"/>
  <c r="AG18" i="6"/>
  <c r="AG19" i="6"/>
  <c r="AG3" i="6"/>
  <c r="AG2" i="6"/>
  <c r="AF4" i="6"/>
  <c r="AF5" i="6"/>
  <c r="AF6" i="6"/>
  <c r="AF8" i="6"/>
  <c r="AF10" i="6"/>
  <c r="AF11" i="6"/>
  <c r="AF12" i="6"/>
  <c r="AF13" i="6"/>
  <c r="AF14" i="6"/>
  <c r="AF15" i="6"/>
  <c r="AF16" i="6"/>
  <c r="AF17" i="6"/>
  <c r="AF18" i="6"/>
  <c r="AF19" i="6"/>
  <c r="AF3" i="6"/>
  <c r="AF2" i="6"/>
  <c r="AE4" i="6"/>
  <c r="AE5" i="6"/>
  <c r="AE6" i="6"/>
  <c r="AE7" i="6"/>
  <c r="AE8" i="6"/>
  <c r="AE9" i="6"/>
  <c r="AE10" i="6"/>
  <c r="AE11" i="6"/>
  <c r="AE12" i="6"/>
  <c r="AE13" i="6"/>
  <c r="AE14" i="6"/>
  <c r="AE15" i="6"/>
  <c r="AE16" i="6"/>
  <c r="AE17" i="6"/>
  <c r="AE18" i="6"/>
  <c r="AE19" i="6"/>
  <c r="AE3" i="6"/>
  <c r="AE2" i="6"/>
  <c r="AD4" i="6"/>
  <c r="AD5" i="6"/>
  <c r="AD6" i="6"/>
  <c r="AD8" i="6"/>
  <c r="AD9" i="6"/>
  <c r="AD15" i="6"/>
  <c r="AD16" i="6"/>
  <c r="AD17" i="6"/>
  <c r="AD18" i="6"/>
  <c r="AD19" i="6"/>
  <c r="AD3" i="6"/>
  <c r="AD2" i="6"/>
  <c r="AC4" i="6"/>
  <c r="AC15" i="6"/>
  <c r="AC16" i="6"/>
  <c r="AC17" i="6"/>
  <c r="AC18" i="6"/>
  <c r="AC19" i="6"/>
  <c r="AC3" i="6"/>
  <c r="AC2" i="6"/>
  <c r="AD14" i="6"/>
  <c r="AD12" i="6"/>
  <c r="AD10" i="6"/>
  <c r="AC14" i="6"/>
  <c r="AC12" i="6"/>
  <c r="AC10" i="6"/>
  <c r="AC8" i="6"/>
  <c r="AC6" i="6"/>
  <c r="AC7" i="6" l="1"/>
  <c r="AC9" i="6"/>
  <c r="AD7" i="6"/>
  <c r="AD13" i="6"/>
  <c r="AD11" i="6"/>
  <c r="AC11" i="6"/>
  <c r="AC5" i="6"/>
  <c r="AN10" i="6"/>
  <c r="AN14" i="6"/>
  <c r="AC13" i="6"/>
  <c r="AK20" i="6" l="1"/>
  <c r="AN20" i="6"/>
  <c r="AJ20" i="6"/>
  <c r="AL20" i="6" l="1"/>
  <c r="AM20" i="6"/>
  <c r="AC20" i="6"/>
  <c r="AD20" i="6"/>
  <c r="I20" i="26"/>
  <c r="I12" i="26"/>
  <c r="I11" i="26"/>
  <c r="I10" i="26"/>
  <c r="I9" i="26"/>
  <c r="I8" i="26"/>
  <c r="I7" i="26"/>
  <c r="I6" i="26"/>
  <c r="I5" i="26"/>
  <c r="AB4" i="6"/>
  <c r="AB9" i="6"/>
  <c r="AB15" i="6"/>
  <c r="AB16" i="6"/>
  <c r="AB17" i="6"/>
  <c r="AB18" i="6"/>
  <c r="AB19" i="6"/>
  <c r="AB2" i="6"/>
  <c r="AA5" i="6"/>
  <c r="AA6" i="6"/>
  <c r="AA10" i="6"/>
  <c r="AA15" i="6"/>
  <c r="AA16" i="6"/>
  <c r="AA17" i="6"/>
  <c r="AA18" i="6"/>
  <c r="AA19" i="6"/>
  <c r="AA2" i="6"/>
  <c r="Z18" i="6"/>
  <c r="Z19" i="6"/>
  <c r="Z2" i="6"/>
  <c r="Y5" i="6"/>
  <c r="Y6" i="6"/>
  <c r="Y7" i="6"/>
  <c r="Y8" i="6"/>
  <c r="Y10" i="6"/>
  <c r="Y11" i="6"/>
  <c r="Y13" i="6"/>
  <c r="Y15" i="6"/>
  <c r="Y16" i="6"/>
  <c r="Y17" i="6"/>
  <c r="Y18" i="6"/>
  <c r="Y19" i="6"/>
  <c r="Y3" i="6"/>
  <c r="Y2" i="6"/>
  <c r="X4" i="6"/>
  <c r="X5" i="6"/>
  <c r="X6" i="6"/>
  <c r="X8" i="6"/>
  <c r="X15" i="6"/>
  <c r="X16" i="6"/>
  <c r="X17" i="6"/>
  <c r="X18" i="6"/>
  <c r="X19" i="6"/>
  <c r="X3" i="6"/>
  <c r="X2" i="6"/>
  <c r="AB2" i="25"/>
  <c r="AB4" i="25"/>
  <c r="AB5" i="25"/>
  <c r="AB6" i="25"/>
  <c r="AB7" i="25"/>
  <c r="AB8" i="25"/>
  <c r="AB9" i="25"/>
  <c r="AB10" i="25"/>
  <c r="AB11" i="25"/>
  <c r="AB12" i="25"/>
  <c r="AB13" i="25"/>
  <c r="AB14" i="25"/>
  <c r="AB15" i="25"/>
  <c r="AB16" i="25"/>
  <c r="AB17" i="25"/>
  <c r="AB3" i="25"/>
  <c r="AA4" i="25"/>
  <c r="AA5" i="25"/>
  <c r="AA6" i="25"/>
  <c r="AA7" i="25"/>
  <c r="AA8" i="25"/>
  <c r="AA9" i="25"/>
  <c r="AA10" i="25"/>
  <c r="AA11" i="25"/>
  <c r="AA12" i="25"/>
  <c r="AA13" i="25"/>
  <c r="AA14" i="25"/>
  <c r="AA15" i="25"/>
  <c r="AA16" i="25"/>
  <c r="AA17" i="25"/>
  <c r="AA3" i="25"/>
  <c r="Z4" i="25"/>
  <c r="Z5" i="25"/>
  <c r="Z6" i="25"/>
  <c r="Z7" i="25"/>
  <c r="Z8" i="25"/>
  <c r="Z9" i="25"/>
  <c r="Z10" i="25"/>
  <c r="Z11" i="25"/>
  <c r="Z12" i="25"/>
  <c r="Z13" i="25"/>
  <c r="Z14" i="25"/>
  <c r="Z15" i="25"/>
  <c r="Z16" i="25"/>
  <c r="Z17" i="25"/>
  <c r="Z3" i="25"/>
  <c r="Y4" i="25"/>
  <c r="Y5" i="25"/>
  <c r="Y6" i="25"/>
  <c r="Y7" i="25"/>
  <c r="Y8" i="25"/>
  <c r="Y9" i="25"/>
  <c r="Y10" i="25"/>
  <c r="Y11" i="25"/>
  <c r="Y12" i="25"/>
  <c r="Y13" i="25"/>
  <c r="Y14" i="25"/>
  <c r="Y15" i="25"/>
  <c r="Y16" i="25"/>
  <c r="Y17" i="25"/>
  <c r="Y3" i="25"/>
  <c r="X5" i="25"/>
  <c r="X6" i="25"/>
  <c r="X7" i="25"/>
  <c r="X8" i="25"/>
  <c r="X9" i="25"/>
  <c r="X10" i="25"/>
  <c r="X11" i="25"/>
  <c r="X12" i="25"/>
  <c r="X13" i="25"/>
  <c r="X14" i="25"/>
  <c r="X15" i="25"/>
  <c r="X16" i="25"/>
  <c r="X17" i="25"/>
  <c r="X4" i="25"/>
  <c r="X3" i="25"/>
  <c r="AA2" i="25"/>
  <c r="Z2" i="25"/>
  <c r="Y2" i="25"/>
  <c r="X2" i="25"/>
  <c r="CD1" i="46" l="1"/>
  <c r="CF40" i="46"/>
  <c r="CF9" i="46"/>
  <c r="CA1" i="46"/>
  <c r="CC40" i="46"/>
  <c r="CC9" i="46"/>
  <c r="AI12" i="6"/>
  <c r="AI10" i="6"/>
  <c r="AF7" i="6"/>
  <c r="BX1" i="46"/>
  <c r="BZ40" i="46"/>
  <c r="BZ9" i="46"/>
  <c r="BZ42" i="46" s="1"/>
  <c r="BU1" i="46"/>
  <c r="BW40" i="46"/>
  <c r="BW9" i="46"/>
  <c r="BR1" i="46"/>
  <c r="BT40" i="46"/>
  <c r="BT9" i="46"/>
  <c r="BT42" i="46" s="1"/>
  <c r="BO1" i="46"/>
  <c r="BQ40" i="46"/>
  <c r="BQ9" i="46"/>
  <c r="BQ42" i="46" s="1"/>
  <c r="BL1" i="46"/>
  <c r="BN40" i="46"/>
  <c r="BN9" i="46"/>
  <c r="BN42" i="46" s="1"/>
  <c r="BI1" i="46"/>
  <c r="BK40" i="46"/>
  <c r="BK9" i="46"/>
  <c r="AB12" i="6"/>
  <c r="AB11" i="6"/>
  <c r="AB10" i="6"/>
  <c r="AB6" i="6"/>
  <c r="AB5" i="6"/>
  <c r="AA12" i="6"/>
  <c r="AA11" i="6"/>
  <c r="AA4" i="6"/>
  <c r="Z17" i="6"/>
  <c r="Z16" i="6"/>
  <c r="Z13" i="6"/>
  <c r="Z12" i="6"/>
  <c r="Z11" i="6"/>
  <c r="Z7" i="6"/>
  <c r="Z6" i="6"/>
  <c r="Z5" i="6"/>
  <c r="Z3" i="6"/>
  <c r="Y12" i="6"/>
  <c r="Y4" i="6"/>
  <c r="X12" i="6"/>
  <c r="X10" i="6"/>
  <c r="BK42" i="46" l="1"/>
  <c r="BW42" i="46"/>
  <c r="CF42" i="46"/>
  <c r="CC42" i="46"/>
  <c r="AG20" i="6"/>
  <c r="AH20" i="6"/>
  <c r="X14" i="6"/>
  <c r="X13" i="6"/>
  <c r="X11" i="6"/>
  <c r="X9" i="6"/>
  <c r="X7" i="6"/>
  <c r="AB13" i="6"/>
  <c r="AB3" i="6"/>
  <c r="AA3" i="6"/>
  <c r="AA8" i="6"/>
  <c r="Y14" i="6"/>
  <c r="Y9" i="6"/>
  <c r="AA14" i="6"/>
  <c r="AA13" i="6"/>
  <c r="Z4" i="6"/>
  <c r="Z15" i="6"/>
  <c r="AF9" i="6"/>
  <c r="AI9" i="6"/>
  <c r="AI14" i="6"/>
  <c r="AI13" i="6"/>
  <c r="AI8" i="6"/>
  <c r="AI11" i="6"/>
  <c r="Z14" i="6"/>
  <c r="Z8" i="6"/>
  <c r="Z10" i="6"/>
  <c r="Z9" i="6"/>
  <c r="AA9" i="6"/>
  <c r="AA7" i="6"/>
  <c r="AB7" i="6"/>
  <c r="AB8" i="6"/>
  <c r="AB14" i="6"/>
  <c r="AE20" i="6" l="1"/>
  <c r="BY2" i="46"/>
  <c r="X20" i="6"/>
  <c r="BJ2" i="46"/>
  <c r="BM2" i="46"/>
  <c r="Y20" i="6"/>
  <c r="AI20" i="6"/>
  <c r="J12" i="26"/>
  <c r="Z20" i="6" l="1"/>
  <c r="CB2" i="46"/>
  <c r="BS2" i="46"/>
  <c r="BV2" i="46"/>
  <c r="AB20" i="6"/>
  <c r="AA20" i="6"/>
  <c r="BP2" i="46"/>
  <c r="AF20" i="6"/>
  <c r="CE2" i="46"/>
  <c r="K12" i="26"/>
  <c r="G12" i="26"/>
  <c r="G11" i="26" l="1"/>
  <c r="G10" i="26"/>
  <c r="G9" i="26"/>
  <c r="G8" i="26"/>
  <c r="G7" i="26"/>
  <c r="K4" i="26" l="1"/>
  <c r="K5" i="26"/>
  <c r="K3" i="26"/>
  <c r="G6" i="26"/>
  <c r="G5" i="26"/>
  <c r="AO18" i="6" l="1"/>
  <c r="AO19" i="6"/>
  <c r="H4" i="8" l="1"/>
  <c r="H5" i="8"/>
  <c r="H6" i="8"/>
  <c r="H7" i="8"/>
  <c r="H8" i="8"/>
  <c r="H9" i="8"/>
  <c r="H10" i="8"/>
  <c r="H11" i="8"/>
  <c r="H12" i="8"/>
  <c r="H13" i="8"/>
  <c r="H14" i="8"/>
  <c r="H15" i="8"/>
  <c r="H16" i="8"/>
  <c r="H17" i="8"/>
  <c r="H3" i="8"/>
  <c r="A4" i="8" l="1"/>
  <c r="B4" i="8"/>
  <c r="A5" i="8"/>
  <c r="B5" i="8"/>
  <c r="A6" i="8"/>
  <c r="B6" i="8"/>
  <c r="A7" i="8"/>
  <c r="B7" i="8"/>
  <c r="A8" i="8"/>
  <c r="B8" i="8"/>
  <c r="A9" i="8"/>
  <c r="B9" i="8"/>
  <c r="A10" i="8"/>
  <c r="B10" i="8"/>
  <c r="A11" i="8"/>
  <c r="B11" i="8"/>
  <c r="A12" i="8"/>
  <c r="B12" i="8"/>
  <c r="A13" i="8"/>
  <c r="B13" i="8"/>
  <c r="A14" i="8"/>
  <c r="B14" i="8"/>
  <c r="A15" i="8"/>
  <c r="B15" i="8"/>
  <c r="A16" i="8"/>
  <c r="B16" i="8"/>
  <c r="A17" i="8"/>
  <c r="B17" i="8"/>
  <c r="B3" i="8"/>
  <c r="A3" i="8"/>
  <c r="C17" i="44" l="1"/>
  <c r="B17" i="44"/>
  <c r="A17" i="44"/>
  <c r="C16" i="44"/>
  <c r="B16" i="44"/>
  <c r="A16" i="44"/>
  <c r="C15" i="44"/>
  <c r="B15" i="44"/>
  <c r="A15" i="44"/>
  <c r="C14" i="44"/>
  <c r="B14" i="44"/>
  <c r="A14" i="44"/>
  <c r="C13" i="44"/>
  <c r="B13" i="44"/>
  <c r="A13" i="44"/>
  <c r="C12" i="44"/>
  <c r="B12" i="44"/>
  <c r="A12" i="44"/>
  <c r="C11" i="44"/>
  <c r="B11" i="44"/>
  <c r="A11" i="44"/>
  <c r="C10" i="44"/>
  <c r="B10" i="44"/>
  <c r="A10" i="44"/>
  <c r="C9" i="44"/>
  <c r="B9" i="44"/>
  <c r="A9" i="44"/>
  <c r="C8" i="44"/>
  <c r="B8" i="44"/>
  <c r="A8" i="44"/>
  <c r="C7" i="44"/>
  <c r="B7" i="44"/>
  <c r="A7" i="44"/>
  <c r="C6" i="44"/>
  <c r="B6" i="44"/>
  <c r="A6" i="44"/>
  <c r="C5" i="44"/>
  <c r="B5" i="44"/>
  <c r="A5" i="44"/>
  <c r="C4" i="44"/>
  <c r="B4" i="44"/>
  <c r="A4" i="44"/>
  <c r="C3" i="44"/>
  <c r="B3" i="44"/>
  <c r="A3" i="44"/>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A4" i="25"/>
  <c r="A5" i="25"/>
  <c r="A6" i="25"/>
  <c r="A7" i="25"/>
  <c r="A8" i="25"/>
  <c r="A9" i="25"/>
  <c r="A10" i="25"/>
  <c r="A11" i="25"/>
  <c r="A12" i="25"/>
  <c r="A13" i="25"/>
  <c r="A14" i="25"/>
  <c r="A15" i="25"/>
  <c r="A16" i="25"/>
  <c r="A17" i="25"/>
  <c r="A3" i="25"/>
  <c r="B3" i="25"/>
  <c r="B4" i="25"/>
  <c r="C4" i="25"/>
  <c r="B5" i="25"/>
  <c r="C5" i="25"/>
  <c r="B6" i="25"/>
  <c r="C6" i="25"/>
  <c r="B7" i="25"/>
  <c r="C7" i="25"/>
  <c r="B8" i="25"/>
  <c r="C8" i="25"/>
  <c r="B9" i="25"/>
  <c r="C9" i="25"/>
  <c r="B10" i="25"/>
  <c r="C10" i="25"/>
  <c r="B11" i="25"/>
  <c r="C11" i="25"/>
  <c r="B12" i="25"/>
  <c r="C12" i="25"/>
  <c r="B13" i="25"/>
  <c r="C13" i="25"/>
  <c r="B14" i="25"/>
  <c r="C14" i="25"/>
  <c r="B15" i="25"/>
  <c r="C15" i="25"/>
  <c r="B16" i="25"/>
  <c r="C16" i="25"/>
  <c r="B17" i="25"/>
  <c r="C17" i="25"/>
  <c r="C3" i="25"/>
  <c r="BF1" i="46" l="1"/>
  <c r="BC1" i="46"/>
  <c r="AZ1" i="46"/>
  <c r="AW1" i="46"/>
  <c r="AT1" i="46"/>
  <c r="AQ1" i="46"/>
  <c r="AN1" i="46"/>
  <c r="AK1" i="46"/>
  <c r="AH1" i="46"/>
  <c r="AE1" i="46"/>
  <c r="AB1" i="46"/>
  <c r="Y1" i="46"/>
  <c r="V1" i="46"/>
  <c r="S1" i="46"/>
  <c r="M1" i="46"/>
  <c r="J1" i="46"/>
  <c r="G1" i="46"/>
  <c r="P1" i="46"/>
  <c r="D1" i="46"/>
  <c r="D4" i="25"/>
  <c r="E4" i="25"/>
  <c r="F4" i="25"/>
  <c r="G4" i="25"/>
  <c r="H4" i="25"/>
  <c r="I4" i="25"/>
  <c r="J4" i="25"/>
  <c r="K4" i="25"/>
  <c r="L4" i="25"/>
  <c r="M4" i="25"/>
  <c r="N4" i="25"/>
  <c r="O4" i="25"/>
  <c r="P4" i="25"/>
  <c r="Q4" i="25"/>
  <c r="R4" i="25"/>
  <c r="S4" i="25"/>
  <c r="T4" i="25"/>
  <c r="U4" i="25"/>
  <c r="V4" i="25"/>
  <c r="W4" i="25"/>
  <c r="D5" i="25"/>
  <c r="E5" i="25"/>
  <c r="F5" i="25"/>
  <c r="G5" i="25"/>
  <c r="H5" i="25"/>
  <c r="I5" i="25"/>
  <c r="J5" i="25"/>
  <c r="K5" i="25"/>
  <c r="L5" i="25"/>
  <c r="M5" i="25"/>
  <c r="N5" i="25"/>
  <c r="O5" i="25"/>
  <c r="P5" i="25"/>
  <c r="Q5" i="25"/>
  <c r="R5" i="25"/>
  <c r="S5" i="25"/>
  <c r="T5" i="25"/>
  <c r="U5" i="25"/>
  <c r="V5" i="25"/>
  <c r="W5" i="25"/>
  <c r="D6" i="25"/>
  <c r="E6" i="25"/>
  <c r="F6" i="25"/>
  <c r="G6" i="25"/>
  <c r="H6" i="25"/>
  <c r="I6" i="25"/>
  <c r="J6" i="25"/>
  <c r="K6" i="25"/>
  <c r="L6" i="25"/>
  <c r="M6" i="25"/>
  <c r="N6" i="25"/>
  <c r="O6" i="25"/>
  <c r="P6" i="25"/>
  <c r="Q6" i="25"/>
  <c r="R6" i="25"/>
  <c r="S6" i="25"/>
  <c r="T6" i="25"/>
  <c r="U6" i="25"/>
  <c r="V6" i="25"/>
  <c r="W6" i="25"/>
  <c r="D7" i="25"/>
  <c r="E7" i="25"/>
  <c r="F7" i="25"/>
  <c r="G7" i="25"/>
  <c r="H7" i="25"/>
  <c r="I7" i="25"/>
  <c r="J7" i="25"/>
  <c r="K7" i="25"/>
  <c r="L7" i="25"/>
  <c r="M7" i="25"/>
  <c r="N7" i="25"/>
  <c r="O7" i="25"/>
  <c r="P7" i="25"/>
  <c r="Q7" i="25"/>
  <c r="R7" i="25"/>
  <c r="S7" i="25"/>
  <c r="T7" i="25"/>
  <c r="U7" i="25"/>
  <c r="V7" i="25"/>
  <c r="W7" i="25"/>
  <c r="D8" i="25"/>
  <c r="E8" i="25"/>
  <c r="F8" i="25"/>
  <c r="G8" i="25"/>
  <c r="H8" i="25"/>
  <c r="I8" i="25"/>
  <c r="J8" i="25"/>
  <c r="K8" i="25"/>
  <c r="L8" i="25"/>
  <c r="M8" i="25"/>
  <c r="N8" i="25"/>
  <c r="O8" i="25"/>
  <c r="P8" i="25"/>
  <c r="Q8" i="25"/>
  <c r="R8" i="25"/>
  <c r="S8" i="25"/>
  <c r="T8" i="25"/>
  <c r="U8" i="25"/>
  <c r="V8" i="25"/>
  <c r="W8" i="25"/>
  <c r="D9" i="25"/>
  <c r="E9" i="25"/>
  <c r="F9" i="25"/>
  <c r="G9" i="25"/>
  <c r="H9" i="25"/>
  <c r="I9" i="25"/>
  <c r="J9" i="25"/>
  <c r="K9" i="25"/>
  <c r="L9" i="25"/>
  <c r="M9" i="25"/>
  <c r="N9" i="25"/>
  <c r="O9" i="25"/>
  <c r="P9" i="25"/>
  <c r="Q9" i="25"/>
  <c r="R9" i="25"/>
  <c r="S9" i="25"/>
  <c r="T9" i="25"/>
  <c r="U9" i="25"/>
  <c r="V9" i="25"/>
  <c r="W9" i="25"/>
  <c r="D10" i="25"/>
  <c r="E10" i="25"/>
  <c r="F10" i="25"/>
  <c r="G10" i="25"/>
  <c r="H10" i="25"/>
  <c r="I10" i="25"/>
  <c r="J10" i="25"/>
  <c r="K10" i="25"/>
  <c r="L10" i="25"/>
  <c r="M10" i="25"/>
  <c r="N10" i="25"/>
  <c r="O10" i="25"/>
  <c r="P10" i="25"/>
  <c r="Q10" i="25"/>
  <c r="R10" i="25"/>
  <c r="S10" i="25"/>
  <c r="T10" i="25"/>
  <c r="U10" i="25"/>
  <c r="V10" i="25"/>
  <c r="W10" i="25"/>
  <c r="D11" i="25"/>
  <c r="E11" i="25"/>
  <c r="F11" i="25"/>
  <c r="G11" i="25"/>
  <c r="H11" i="25"/>
  <c r="I11" i="25"/>
  <c r="J11" i="25"/>
  <c r="K11" i="25"/>
  <c r="L11" i="25"/>
  <c r="M11" i="25"/>
  <c r="N11" i="25"/>
  <c r="O11" i="25"/>
  <c r="P11" i="25"/>
  <c r="Q11" i="25"/>
  <c r="R11" i="25"/>
  <c r="S11" i="25"/>
  <c r="T11" i="25"/>
  <c r="U11" i="25"/>
  <c r="V11" i="25"/>
  <c r="W11" i="25"/>
  <c r="D12" i="25"/>
  <c r="E12" i="25"/>
  <c r="F12" i="25"/>
  <c r="G12" i="25"/>
  <c r="H12" i="25"/>
  <c r="I12" i="25"/>
  <c r="J12" i="25"/>
  <c r="K12" i="25"/>
  <c r="L12" i="25"/>
  <c r="M12" i="25"/>
  <c r="N12" i="25"/>
  <c r="O12" i="25"/>
  <c r="P12" i="25"/>
  <c r="Q12" i="25"/>
  <c r="R12" i="25"/>
  <c r="S12" i="25"/>
  <c r="T12" i="25"/>
  <c r="U12" i="25"/>
  <c r="V12" i="25"/>
  <c r="W12" i="25"/>
  <c r="D13" i="25"/>
  <c r="E13" i="25"/>
  <c r="F13" i="25"/>
  <c r="G13" i="25"/>
  <c r="H13" i="25"/>
  <c r="I13" i="25"/>
  <c r="J13" i="25"/>
  <c r="K13" i="25"/>
  <c r="L13" i="25"/>
  <c r="M13" i="25"/>
  <c r="N13" i="25"/>
  <c r="O13" i="25"/>
  <c r="P13" i="25"/>
  <c r="Q13" i="25"/>
  <c r="R13" i="25"/>
  <c r="S13" i="25"/>
  <c r="T13" i="25"/>
  <c r="U13" i="25"/>
  <c r="V13" i="25"/>
  <c r="W13" i="25"/>
  <c r="D14" i="25"/>
  <c r="E14" i="25"/>
  <c r="F14" i="25"/>
  <c r="G14" i="25"/>
  <c r="H14" i="25"/>
  <c r="I14" i="25"/>
  <c r="J14" i="25"/>
  <c r="K14" i="25"/>
  <c r="L14" i="25"/>
  <c r="M14" i="25"/>
  <c r="N14" i="25"/>
  <c r="O14" i="25"/>
  <c r="P14" i="25"/>
  <c r="Q14" i="25"/>
  <c r="R14" i="25"/>
  <c r="S14" i="25"/>
  <c r="T14" i="25"/>
  <c r="U14" i="25"/>
  <c r="V14" i="25"/>
  <c r="W14" i="25"/>
  <c r="D15" i="25"/>
  <c r="E15" i="25"/>
  <c r="F15" i="25"/>
  <c r="G15" i="25"/>
  <c r="H15" i="25"/>
  <c r="I15" i="25"/>
  <c r="J15" i="25"/>
  <c r="K15" i="25"/>
  <c r="L15" i="25"/>
  <c r="M15" i="25"/>
  <c r="N15" i="25"/>
  <c r="O15" i="25"/>
  <c r="P15" i="25"/>
  <c r="Q15" i="25"/>
  <c r="R15" i="25"/>
  <c r="S15" i="25"/>
  <c r="T15" i="25"/>
  <c r="U15" i="25"/>
  <c r="V15" i="25"/>
  <c r="W15" i="25"/>
  <c r="D16" i="25"/>
  <c r="E16" i="25"/>
  <c r="F16" i="25"/>
  <c r="G16" i="25"/>
  <c r="H16" i="25"/>
  <c r="I16" i="25"/>
  <c r="J16" i="25"/>
  <c r="K16" i="25"/>
  <c r="L16" i="25"/>
  <c r="M16" i="25"/>
  <c r="N16" i="25"/>
  <c r="O16" i="25"/>
  <c r="P16" i="25"/>
  <c r="Q16" i="25"/>
  <c r="R16" i="25"/>
  <c r="S16" i="25"/>
  <c r="T16" i="25"/>
  <c r="U16" i="25"/>
  <c r="V16" i="25"/>
  <c r="W16" i="25"/>
  <c r="D17" i="25"/>
  <c r="E17" i="25"/>
  <c r="F17" i="25"/>
  <c r="G17" i="25"/>
  <c r="H17" i="25"/>
  <c r="I17" i="25"/>
  <c r="J17" i="25"/>
  <c r="K17" i="25"/>
  <c r="L17" i="25"/>
  <c r="M17" i="25"/>
  <c r="N17" i="25"/>
  <c r="O17" i="25"/>
  <c r="P17" i="25"/>
  <c r="Q17" i="25"/>
  <c r="R17" i="25"/>
  <c r="S17" i="25"/>
  <c r="T17" i="25"/>
  <c r="U17" i="25"/>
  <c r="V17" i="25"/>
  <c r="W17" i="25"/>
  <c r="W3" i="25"/>
  <c r="V3" i="25"/>
  <c r="U3" i="25"/>
  <c r="T3" i="25"/>
  <c r="S3" i="25"/>
  <c r="R3" i="25"/>
  <c r="Q3" i="25"/>
  <c r="P3" i="25"/>
  <c r="O3" i="25"/>
  <c r="N3" i="25"/>
  <c r="M3" i="25"/>
  <c r="L3" i="25"/>
  <c r="K3" i="25"/>
  <c r="J3" i="25"/>
  <c r="I3" i="25"/>
  <c r="H3" i="25"/>
  <c r="G3" i="25"/>
  <c r="F3" i="25"/>
  <c r="E3" i="25"/>
  <c r="D3" i="25"/>
  <c r="W2" i="25"/>
  <c r="V2" i="25"/>
  <c r="U2" i="25"/>
  <c r="T2" i="25"/>
  <c r="S2" i="25"/>
  <c r="R2" i="25"/>
  <c r="Q2" i="25"/>
  <c r="P2" i="25"/>
  <c r="O2" i="25"/>
  <c r="N2" i="25"/>
  <c r="M2" i="25"/>
  <c r="L2" i="25"/>
  <c r="K2" i="25"/>
  <c r="E2" i="25"/>
  <c r="D2" i="25"/>
  <c r="W17" i="6"/>
  <c r="W16" i="6"/>
  <c r="W13" i="6"/>
  <c r="W12" i="6"/>
  <c r="W4" i="6"/>
  <c r="V4" i="6"/>
  <c r="S8" i="6"/>
  <c r="S4" i="6"/>
  <c r="Q16" i="6"/>
  <c r="N8" i="6"/>
  <c r="M12" i="6"/>
  <c r="M4" i="6"/>
  <c r="L12" i="6"/>
  <c r="L9" i="6"/>
  <c r="J4" i="6"/>
  <c r="I13" i="6"/>
  <c r="I9" i="6"/>
  <c r="I8" i="6"/>
  <c r="I4" i="6"/>
  <c r="H17" i="6"/>
  <c r="H8" i="6"/>
  <c r="W2" i="6"/>
  <c r="V2" i="6"/>
  <c r="U2" i="6"/>
  <c r="T2" i="6"/>
  <c r="S2" i="6"/>
  <c r="R2" i="6"/>
  <c r="Q2" i="6"/>
  <c r="P2" i="6"/>
  <c r="O2" i="6"/>
  <c r="N2" i="6"/>
  <c r="M2" i="6"/>
  <c r="L2" i="6"/>
  <c r="K2" i="6"/>
  <c r="J2" i="6"/>
  <c r="I2" i="6"/>
  <c r="H2" i="6"/>
  <c r="G2" i="6"/>
  <c r="F2" i="6"/>
  <c r="E2" i="6"/>
  <c r="D4" i="44"/>
  <c r="H4" i="44" s="1"/>
  <c r="L4" i="44" s="1"/>
  <c r="D5" i="44"/>
  <c r="H5" i="44" s="1"/>
  <c r="L5" i="44" s="1"/>
  <c r="D6" i="44"/>
  <c r="H6" i="44" s="1"/>
  <c r="D7" i="44"/>
  <c r="H7" i="44" s="1"/>
  <c r="L7" i="44" s="1"/>
  <c r="D8" i="44"/>
  <c r="H8" i="44" s="1"/>
  <c r="L8" i="44" s="1"/>
  <c r="D9" i="44"/>
  <c r="H9" i="44" s="1"/>
  <c r="L9" i="44" s="1"/>
  <c r="D10" i="44"/>
  <c r="H10" i="44" s="1"/>
  <c r="L10" i="44" s="1"/>
  <c r="D11" i="44"/>
  <c r="H11" i="44" s="1"/>
  <c r="L11" i="44" s="1"/>
  <c r="D12" i="44"/>
  <c r="H12" i="44" s="1"/>
  <c r="D13" i="44"/>
  <c r="H13" i="44" s="1"/>
  <c r="L13" i="44" s="1"/>
  <c r="D14" i="44"/>
  <c r="H14" i="44" s="1"/>
  <c r="L14" i="44" s="1"/>
  <c r="D15" i="44"/>
  <c r="H15" i="44" s="1"/>
  <c r="L15" i="44" s="1"/>
  <c r="D16" i="44"/>
  <c r="D17" i="44"/>
  <c r="H17" i="44" s="1"/>
  <c r="L17" i="44" s="1"/>
  <c r="D3" i="44"/>
  <c r="H16" i="44"/>
  <c r="L16" i="44" s="1"/>
  <c r="W18" i="6"/>
  <c r="W15" i="6"/>
  <c r="W14" i="6"/>
  <c r="W11" i="6"/>
  <c r="W10" i="6"/>
  <c r="W9" i="6"/>
  <c r="W8" i="6"/>
  <c r="W7" i="6"/>
  <c r="W6" i="6"/>
  <c r="W5" i="6"/>
  <c r="W3" i="6"/>
  <c r="H19" i="6"/>
  <c r="H15" i="6"/>
  <c r="H11" i="6"/>
  <c r="H7" i="6"/>
  <c r="H3" i="6"/>
  <c r="F18" i="6"/>
  <c r="F16" i="6"/>
  <c r="F8" i="6"/>
  <c r="F6" i="6"/>
  <c r="J18" i="6"/>
  <c r="J15" i="6"/>
  <c r="J7" i="6"/>
  <c r="K15" i="6"/>
  <c r="K13" i="6"/>
  <c r="K11" i="6"/>
  <c r="L19" i="6"/>
  <c r="L15" i="6"/>
  <c r="L11" i="6"/>
  <c r="L7" i="6"/>
  <c r="L6" i="6"/>
  <c r="L3" i="6"/>
  <c r="G18" i="6"/>
  <c r="G11" i="6"/>
  <c r="N15" i="6"/>
  <c r="N11" i="6"/>
  <c r="Q19" i="6"/>
  <c r="R19" i="6"/>
  <c r="R15" i="6"/>
  <c r="R7" i="6"/>
  <c r="R3" i="6"/>
  <c r="V14" i="6"/>
  <c r="T6" i="6"/>
  <c r="S15" i="6"/>
  <c r="S6" i="6"/>
  <c r="S3" i="6"/>
  <c r="E18" i="6"/>
  <c r="E12" i="6"/>
  <c r="E10" i="6"/>
  <c r="E3" i="6"/>
  <c r="K18" i="8"/>
  <c r="L18" i="8" s="1"/>
  <c r="K19" i="8"/>
  <c r="L19" i="8" s="1"/>
  <c r="A1" i="46"/>
  <c r="C9" i="46"/>
  <c r="F9" i="46"/>
  <c r="R9" i="46"/>
  <c r="I9" i="46"/>
  <c r="L9" i="46"/>
  <c r="O9" i="46"/>
  <c r="U9" i="46"/>
  <c r="X9" i="46"/>
  <c r="AA9" i="46"/>
  <c r="AD9" i="46"/>
  <c r="AG9" i="46"/>
  <c r="AJ9" i="46"/>
  <c r="AM9" i="46"/>
  <c r="AP9" i="46"/>
  <c r="AS9" i="46"/>
  <c r="AV9" i="46"/>
  <c r="AY9" i="46"/>
  <c r="BB9" i="46"/>
  <c r="BE9" i="46"/>
  <c r="BH9" i="46"/>
  <c r="C40" i="46"/>
  <c r="F40" i="46"/>
  <c r="R40" i="46"/>
  <c r="I40" i="46"/>
  <c r="L40" i="46"/>
  <c r="O40" i="46"/>
  <c r="U40" i="46"/>
  <c r="X40" i="46"/>
  <c r="AA40" i="46"/>
  <c r="AD40" i="46"/>
  <c r="AG40" i="46"/>
  <c r="AJ40" i="46"/>
  <c r="AM40" i="46"/>
  <c r="AP40" i="46"/>
  <c r="AS40" i="46"/>
  <c r="AV40" i="46"/>
  <c r="AY40" i="46"/>
  <c r="BB40" i="46"/>
  <c r="BE40" i="46"/>
  <c r="BH40" i="46"/>
  <c r="L42" i="46"/>
  <c r="O42" i="46"/>
  <c r="AG42" i="46"/>
  <c r="AJ42" i="46"/>
  <c r="AY42" i="46"/>
  <c r="BB42" i="46"/>
  <c r="J3" i="26"/>
  <c r="J4" i="26"/>
  <c r="J5" i="26"/>
  <c r="J6" i="26"/>
  <c r="K6" i="26"/>
  <c r="J7" i="26"/>
  <c r="K7" i="26"/>
  <c r="J8" i="26"/>
  <c r="K8" i="26"/>
  <c r="J9" i="26"/>
  <c r="K9" i="26"/>
  <c r="J10" i="26"/>
  <c r="K10" i="26"/>
  <c r="J11" i="26"/>
  <c r="K11" i="26"/>
  <c r="D2" i="6"/>
  <c r="H3" i="44"/>
  <c r="L3" i="44" s="1"/>
  <c r="K3" i="8"/>
  <c r="D3" i="6" s="1"/>
  <c r="K4" i="8"/>
  <c r="D4" i="6" s="1"/>
  <c r="K5" i="8"/>
  <c r="D5" i="6" s="1"/>
  <c r="K6" i="8"/>
  <c r="L6" i="8" s="1"/>
  <c r="K7" i="8"/>
  <c r="D7" i="6" s="1"/>
  <c r="K8" i="8"/>
  <c r="D8" i="6" s="1"/>
  <c r="K9" i="8"/>
  <c r="D9" i="6" s="1"/>
  <c r="K10" i="8"/>
  <c r="D10" i="6" s="1"/>
  <c r="K11" i="8"/>
  <c r="D11" i="6" s="1"/>
  <c r="K12" i="8"/>
  <c r="D12" i="6" s="1"/>
  <c r="K13" i="8"/>
  <c r="D13" i="6" s="1"/>
  <c r="K14" i="8"/>
  <c r="L14" i="8" s="1"/>
  <c r="K15" i="8"/>
  <c r="D15" i="6" s="1"/>
  <c r="K16" i="8"/>
  <c r="D16" i="6" s="1"/>
  <c r="K17" i="8"/>
  <c r="P18" i="6"/>
  <c r="K18" i="6"/>
  <c r="G15" i="6"/>
  <c r="E17" i="6"/>
  <c r="S19" i="6"/>
  <c r="T19" i="6"/>
  <c r="T18" i="6"/>
  <c r="T17" i="6"/>
  <c r="V6" i="6"/>
  <c r="W19" i="6"/>
  <c r="V17" i="6"/>
  <c r="V16" i="6"/>
  <c r="V11" i="6"/>
  <c r="V10" i="6"/>
  <c r="V19" i="6"/>
  <c r="V18" i="6"/>
  <c r="V15" i="6"/>
  <c r="U19" i="6"/>
  <c r="T16" i="6"/>
  <c r="T8" i="6"/>
  <c r="T4" i="6"/>
  <c r="S16" i="6"/>
  <c r="R16" i="6"/>
  <c r="R17" i="6"/>
  <c r="R9" i="6"/>
  <c r="R14" i="6"/>
  <c r="R6" i="6"/>
  <c r="Q4" i="6"/>
  <c r="Q8" i="6"/>
  <c r="Q12" i="6"/>
  <c r="Q3" i="6"/>
  <c r="Q17" i="6"/>
  <c r="Q14" i="6"/>
  <c r="Q7" i="6"/>
  <c r="Q18" i="6"/>
  <c r="P16" i="6"/>
  <c r="P5" i="6"/>
  <c r="P13" i="6"/>
  <c r="P17" i="6"/>
  <c r="P8" i="6"/>
  <c r="P3" i="6"/>
  <c r="P19" i="6"/>
  <c r="P7" i="6"/>
  <c r="O5" i="6"/>
  <c r="O17" i="6"/>
  <c r="O16" i="6"/>
  <c r="O19" i="6"/>
  <c r="O3" i="6"/>
  <c r="N17" i="6"/>
  <c r="N16" i="6"/>
  <c r="N5" i="6"/>
  <c r="N13" i="6"/>
  <c r="N18" i="6"/>
  <c r="N19" i="6"/>
  <c r="M16" i="6"/>
  <c r="M17" i="6"/>
  <c r="M3" i="6"/>
  <c r="M9" i="6"/>
  <c r="M19" i="6"/>
  <c r="M15" i="6"/>
  <c r="L16" i="6"/>
  <c r="L14" i="6"/>
  <c r="L18" i="6"/>
  <c r="L17" i="6"/>
  <c r="L4" i="6"/>
  <c r="K4" i="6"/>
  <c r="K17" i="6"/>
  <c r="K16" i="6"/>
  <c r="K19" i="6"/>
  <c r="J16" i="6"/>
  <c r="J5" i="6"/>
  <c r="I12" i="6"/>
  <c r="I17" i="6"/>
  <c r="I19" i="6"/>
  <c r="I15" i="6"/>
  <c r="H4" i="6"/>
  <c r="H9" i="6"/>
  <c r="H5" i="6"/>
  <c r="G16" i="6"/>
  <c r="G9" i="6"/>
  <c r="G19" i="6"/>
  <c r="F3" i="6"/>
  <c r="F19" i="6"/>
  <c r="F11" i="6"/>
  <c r="F9" i="6"/>
  <c r="F15" i="6"/>
  <c r="F4" i="6"/>
  <c r="E4" i="6"/>
  <c r="E19" i="6"/>
  <c r="E16" i="6"/>
  <c r="D19" i="6"/>
  <c r="D18" i="6"/>
  <c r="D17" i="6"/>
  <c r="L17" i="8"/>
  <c r="L13" i="8"/>
  <c r="L5" i="8"/>
  <c r="BH42" i="46" l="1"/>
  <c r="AV42" i="46"/>
  <c r="X42" i="46"/>
  <c r="I42" i="46"/>
  <c r="BE42" i="46"/>
  <c r="AS42" i="46"/>
  <c r="U42" i="46"/>
  <c r="R42" i="46"/>
  <c r="AP42" i="46"/>
  <c r="AD42" i="46"/>
  <c r="F42" i="46"/>
  <c r="AM42" i="46"/>
  <c r="AA42" i="46"/>
  <c r="C42" i="46"/>
  <c r="H13" i="6"/>
  <c r="H16" i="6"/>
  <c r="AO12" i="6"/>
  <c r="L12" i="44"/>
  <c r="M12" i="44" s="1"/>
  <c r="AO6" i="6"/>
  <c r="L6" i="44"/>
  <c r="M6" i="44" s="1"/>
  <c r="G4" i="6"/>
  <c r="G10" i="6"/>
  <c r="L12" i="8"/>
  <c r="L9" i="8"/>
  <c r="L15" i="8"/>
  <c r="G17" i="6"/>
  <c r="S5" i="6"/>
  <c r="S17" i="6"/>
  <c r="G5" i="6"/>
  <c r="G13" i="6"/>
  <c r="J13" i="6"/>
  <c r="F12" i="6"/>
  <c r="Q9" i="6"/>
  <c r="S12" i="6"/>
  <c r="S7" i="6"/>
  <c r="S9" i="6"/>
  <c r="O11" i="6"/>
  <c r="H10" i="6"/>
  <c r="V8" i="6"/>
  <c r="P11" i="6"/>
  <c r="AO3" i="25"/>
  <c r="F17" i="6"/>
  <c r="F7" i="6"/>
  <c r="AO17" i="25"/>
  <c r="AO14" i="25"/>
  <c r="AO11" i="25"/>
  <c r="AO8" i="25"/>
  <c r="AO13" i="25"/>
  <c r="AO4" i="25"/>
  <c r="AO15" i="25"/>
  <c r="AO9" i="25"/>
  <c r="AO16" i="25"/>
  <c r="AO6" i="25"/>
  <c r="AO12" i="25"/>
  <c r="AO10" i="25"/>
  <c r="AO7" i="25"/>
  <c r="AO5" i="25"/>
  <c r="U16" i="6"/>
  <c r="U18" i="6"/>
  <c r="C31" i="24"/>
  <c r="D31" i="24"/>
  <c r="N14" i="6"/>
  <c r="V9" i="6"/>
  <c r="T14" i="6"/>
  <c r="T10" i="6"/>
  <c r="M11" i="6"/>
  <c r="M8" i="6"/>
  <c r="M6" i="6"/>
  <c r="U14" i="6"/>
  <c r="I7" i="6"/>
  <c r="L7" i="8"/>
  <c r="E5" i="6"/>
  <c r="S14" i="6"/>
  <c r="U9" i="6"/>
  <c r="R12" i="6"/>
  <c r="P10" i="6"/>
  <c r="O8" i="6"/>
  <c r="N9" i="6"/>
  <c r="N7" i="6"/>
  <c r="M14" i="6"/>
  <c r="L13" i="6"/>
  <c r="L10" i="6"/>
  <c r="K14" i="6"/>
  <c r="J10" i="6"/>
  <c r="I11" i="6"/>
  <c r="E13" i="6"/>
  <c r="E14" i="6"/>
  <c r="L10" i="8"/>
  <c r="L11" i="8"/>
  <c r="V3" i="6"/>
  <c r="U10" i="6"/>
  <c r="T12" i="6"/>
  <c r="T9" i="6"/>
  <c r="S10" i="6"/>
  <c r="R4" i="6"/>
  <c r="R11" i="6"/>
  <c r="P9" i="6"/>
  <c r="N3" i="6"/>
  <c r="N10" i="6"/>
  <c r="N6" i="6"/>
  <c r="K12" i="6"/>
  <c r="K7" i="6"/>
  <c r="J11" i="6"/>
  <c r="I6" i="6"/>
  <c r="H12" i="6"/>
  <c r="G7" i="6"/>
  <c r="G3" i="6"/>
  <c r="F14" i="6"/>
  <c r="E11" i="6"/>
  <c r="L4" i="8"/>
  <c r="L8" i="8"/>
  <c r="V7" i="6"/>
  <c r="V12" i="6"/>
  <c r="U4" i="6"/>
  <c r="U6" i="6"/>
  <c r="U8" i="6"/>
  <c r="U12" i="6"/>
  <c r="T5" i="6"/>
  <c r="S11" i="6"/>
  <c r="R5" i="6"/>
  <c r="Q11" i="6"/>
  <c r="Q6" i="6"/>
  <c r="P15" i="6"/>
  <c r="P14" i="6"/>
  <c r="P12" i="6"/>
  <c r="P6" i="6"/>
  <c r="O7" i="6"/>
  <c r="O9" i="6"/>
  <c r="O15" i="6"/>
  <c r="L5" i="6"/>
  <c r="L8" i="6"/>
  <c r="K10" i="6"/>
  <c r="K5" i="6"/>
  <c r="K3" i="6"/>
  <c r="J3" i="6"/>
  <c r="J8" i="6"/>
  <c r="I3" i="6"/>
  <c r="I5" i="6"/>
  <c r="H6" i="6"/>
  <c r="G8" i="6"/>
  <c r="G6" i="6"/>
  <c r="G12" i="6"/>
  <c r="G14" i="6"/>
  <c r="F10" i="6"/>
  <c r="F5" i="6"/>
  <c r="F13" i="6"/>
  <c r="E15" i="6"/>
  <c r="E7" i="6"/>
  <c r="E8" i="6"/>
  <c r="E6" i="6"/>
  <c r="E9" i="6"/>
  <c r="I21" i="26"/>
  <c r="M14" i="44"/>
  <c r="AO14" i="6"/>
  <c r="M5" i="44"/>
  <c r="AO5" i="6"/>
  <c r="M8" i="44"/>
  <c r="AO8" i="6"/>
  <c r="M16" i="44"/>
  <c r="AO16" i="6"/>
  <c r="M10" i="44"/>
  <c r="AO10" i="6"/>
  <c r="M11" i="44"/>
  <c r="AO11" i="6"/>
  <c r="M3" i="44"/>
  <c r="AO3" i="6"/>
  <c r="K20" i="26"/>
  <c r="K22" i="26" s="1"/>
  <c r="M17" i="44"/>
  <c r="AO17" i="6"/>
  <c r="M13" i="44"/>
  <c r="AO13" i="6"/>
  <c r="M7" i="44"/>
  <c r="AO7" i="6"/>
  <c r="M4" i="44"/>
  <c r="AO4" i="6"/>
  <c r="M15" i="44"/>
  <c r="AO15" i="6"/>
  <c r="M9" i="44"/>
  <c r="AO9" i="6"/>
  <c r="V13" i="6"/>
  <c r="V5" i="6"/>
  <c r="U7" i="6"/>
  <c r="U11" i="6"/>
  <c r="U17" i="6"/>
  <c r="U5" i="6"/>
  <c r="U3" i="6"/>
  <c r="U13" i="6"/>
  <c r="U15" i="6"/>
  <c r="T15" i="6"/>
  <c r="T13" i="6"/>
  <c r="T7" i="6"/>
  <c r="T3" i="6"/>
  <c r="T11" i="6"/>
  <c r="S18" i="6"/>
  <c r="S13" i="6"/>
  <c r="R18" i="6"/>
  <c r="R10" i="6"/>
  <c r="R13" i="6"/>
  <c r="R8" i="6"/>
  <c r="Q5" i="6"/>
  <c r="Q10" i="6"/>
  <c r="Q15" i="6"/>
  <c r="Q13" i="6"/>
  <c r="P4" i="6"/>
  <c r="O18" i="6"/>
  <c r="O6" i="6"/>
  <c r="O13" i="6"/>
  <c r="O12" i="6"/>
  <c r="O4" i="6"/>
  <c r="O14" i="6"/>
  <c r="O10" i="6"/>
  <c r="N4" i="6"/>
  <c r="N12" i="6"/>
  <c r="M18" i="6"/>
  <c r="M7" i="6"/>
  <c r="M5" i="6"/>
  <c r="M13" i="6"/>
  <c r="M10" i="6"/>
  <c r="K6" i="6"/>
  <c r="K9" i="6"/>
  <c r="K8" i="6"/>
  <c r="J14" i="6"/>
  <c r="J9" i="6"/>
  <c r="J12" i="6"/>
  <c r="J17" i="6"/>
  <c r="J6" i="6"/>
  <c r="J19" i="6"/>
  <c r="AQ19" i="6" s="1"/>
  <c r="AR19" i="6" s="1"/>
  <c r="I14" i="6"/>
  <c r="I16" i="6"/>
  <c r="I10" i="6"/>
  <c r="I18" i="6"/>
  <c r="H14" i="6"/>
  <c r="H18" i="6"/>
  <c r="L16" i="8"/>
  <c r="D6" i="6"/>
  <c r="D14" i="6"/>
  <c r="L3" i="8"/>
  <c r="AP19" i="6" l="1"/>
  <c r="AP17" i="6"/>
  <c r="AP16" i="6"/>
  <c r="AP4" i="6"/>
  <c r="AO2" i="46"/>
  <c r="AC2" i="46"/>
  <c r="AP6" i="6"/>
  <c r="AX2" i="46"/>
  <c r="AP18" i="6"/>
  <c r="AP3" i="6"/>
  <c r="AP12" i="6"/>
  <c r="AQ16" i="6"/>
  <c r="AR16" i="6" s="1"/>
  <c r="AP8" i="6"/>
  <c r="AP11" i="6"/>
  <c r="AP15" i="6"/>
  <c r="AP7" i="6"/>
  <c r="AP5" i="6"/>
  <c r="AF2" i="46"/>
  <c r="AP10" i="6"/>
  <c r="P20" i="6"/>
  <c r="AP9" i="6"/>
  <c r="AP14" i="6"/>
  <c r="AP13" i="6"/>
  <c r="AQ15" i="6"/>
  <c r="AR15" i="6" s="1"/>
  <c r="AQ4" i="6"/>
  <c r="AR4" i="6" s="1"/>
  <c r="AQ10" i="6"/>
  <c r="AR10" i="6" s="1"/>
  <c r="AQ8" i="6"/>
  <c r="AR8" i="6" s="1"/>
  <c r="AQ13" i="6"/>
  <c r="AR13" i="6" s="1"/>
  <c r="AQ3" i="6"/>
  <c r="AR3" i="6" s="1"/>
  <c r="AQ7" i="6"/>
  <c r="AR7" i="6" s="1"/>
  <c r="AQ11" i="6"/>
  <c r="AR11" i="6" s="1"/>
  <c r="AQ18" i="6"/>
  <c r="AR18" i="6" s="1"/>
  <c r="AQ5" i="6"/>
  <c r="AR5" i="6" s="1"/>
  <c r="AQ17" i="6"/>
  <c r="AR17" i="6" s="1"/>
  <c r="AQ9" i="6"/>
  <c r="AR9" i="6" s="1"/>
  <c r="AQ12" i="6"/>
  <c r="AR12" i="6" s="1"/>
  <c r="AQ14" i="6"/>
  <c r="AR14" i="6" s="1"/>
  <c r="AQ6" i="6"/>
  <c r="N20" i="6"/>
  <c r="H2" i="46"/>
  <c r="G20" i="6"/>
  <c r="L20" i="8"/>
  <c r="B4" i="24" s="1"/>
  <c r="T20" i="6"/>
  <c r="M20" i="6"/>
  <c r="I20" i="6"/>
  <c r="M20" i="44"/>
  <c r="M22" i="44" s="1"/>
  <c r="W2" i="46"/>
  <c r="T2" i="46"/>
  <c r="BA2" i="46"/>
  <c r="Q2" i="46"/>
  <c r="BD2" i="46"/>
  <c r="AI2" i="46"/>
  <c r="AL2" i="46"/>
  <c r="U20" i="6"/>
  <c r="O20" i="6"/>
  <c r="N2" i="46"/>
  <c r="L20" i="6"/>
  <c r="Z2" i="46"/>
  <c r="V20" i="6"/>
  <c r="Q20" i="6"/>
  <c r="K20" i="6"/>
  <c r="H20" i="6"/>
  <c r="J20" i="6"/>
  <c r="F20" i="6"/>
  <c r="K2" i="46" l="1"/>
  <c r="L23" i="8"/>
  <c r="F4" i="24" s="1"/>
  <c r="L26" i="8"/>
  <c r="L28" i="8" s="1"/>
  <c r="AR2" i="46"/>
  <c r="E23" i="96"/>
  <c r="E20" i="6"/>
  <c r="AU2" i="46"/>
  <c r="E2" i="46"/>
  <c r="D20" i="6"/>
  <c r="R20" i="6"/>
  <c r="B2" i="46"/>
  <c r="L22" i="8"/>
  <c r="E4" i="24" s="1"/>
  <c r="W20" i="6"/>
  <c r="AO20" i="6"/>
  <c r="BG2" i="46"/>
  <c r="S20" i="6"/>
  <c r="AP20" i="6"/>
  <c r="AR6" i="6"/>
  <c r="AR22" i="6" s="1"/>
  <c r="AR23" i="6" s="1"/>
  <c r="AQ20" i="6"/>
  <c r="E10" i="2" l="1"/>
  <c r="C5" i="96"/>
  <c r="E5" i="96"/>
  <c r="E6" i="96"/>
  <c r="E32" i="96" s="1"/>
  <c r="E37" i="2"/>
  <c r="I22" i="6"/>
  <c r="B31" i="24"/>
  <c r="E31" i="24"/>
  <c r="F31" i="24"/>
  <c r="AR24" i="6"/>
</calcChain>
</file>

<file path=xl/sharedStrings.xml><?xml version="1.0" encoding="utf-8"?>
<sst xmlns="http://schemas.openxmlformats.org/spreadsheetml/2006/main" count="1309" uniqueCount="123">
  <si>
    <t>Product Description</t>
  </si>
  <si>
    <t>Price Per Item</t>
  </si>
  <si>
    <t>Value of
Containers Sold</t>
  </si>
  <si>
    <t># Per Case</t>
  </si>
  <si>
    <t>Phone:</t>
  </si>
  <si>
    <t>Scout's Name</t>
  </si>
  <si>
    <t>I acknowledge receipt of the above popcorn.</t>
  </si>
  <si>
    <t>Total:</t>
  </si>
  <si>
    <t>Individual Scout Product Receipt</t>
  </si>
  <si>
    <t>Cornhusker Council - Boy Scouts of America</t>
  </si>
  <si>
    <t>Prize</t>
  </si>
  <si>
    <t>Total Sales</t>
  </si>
  <si>
    <t>Original Order</t>
  </si>
  <si>
    <t>Total Sold</t>
  </si>
  <si>
    <t>Total w/o original order</t>
  </si>
  <si>
    <t>Total in our acct.</t>
  </si>
  <si>
    <t>Total Bill</t>
  </si>
  <si>
    <t>Extras picked up</t>
  </si>
  <si>
    <t>Total Due:</t>
  </si>
  <si>
    <t>Paid:</t>
  </si>
  <si>
    <t>Total Paid</t>
  </si>
  <si>
    <t>Total Pd</t>
  </si>
  <si>
    <t>Total Due</t>
  </si>
  <si>
    <t>Popcorn Still Needed</t>
  </si>
  <si>
    <t>Total Needed</t>
  </si>
  <si>
    <t># per case</t>
  </si>
  <si>
    <t>Total Picked Up</t>
  </si>
  <si>
    <t>Total On Hand</t>
  </si>
  <si>
    <t>Total Returned</t>
  </si>
  <si>
    <t>Deposit Slip</t>
  </si>
  <si>
    <t>Checks</t>
  </si>
  <si>
    <t>Change</t>
  </si>
  <si>
    <t>Total Amt.</t>
  </si>
  <si>
    <t>Name  ________________</t>
  </si>
  <si>
    <t>Pack #</t>
  </si>
  <si>
    <t>Name:</t>
  </si>
  <si>
    <t>Troop #</t>
  </si>
  <si>
    <t>Unit Master Record</t>
  </si>
  <si>
    <t>Address:</t>
  </si>
  <si>
    <t>Crew #</t>
  </si>
  <si>
    <t>City/State/Zip:</t>
  </si>
  <si>
    <t>Prize Chosen</t>
  </si>
  <si>
    <t>Total $ Ordered</t>
  </si>
  <si>
    <t># per scout</t>
  </si>
  <si>
    <t>Signature</t>
  </si>
  <si>
    <t>Donations:</t>
  </si>
  <si>
    <t>Donations</t>
  </si>
  <si>
    <t>25% of Sales + Donations</t>
  </si>
  <si>
    <t>Cash Total</t>
  </si>
  <si>
    <t>Check Total</t>
  </si>
  <si>
    <t>Grand Total</t>
  </si>
  <si>
    <t xml:space="preserve">name </t>
  </si>
  <si>
    <t>amt</t>
  </si>
  <si>
    <t># on hand</t>
  </si>
  <si>
    <t># Sold</t>
  </si>
  <si>
    <t>10% More</t>
  </si>
  <si>
    <t>10% more</t>
  </si>
  <si>
    <t>Popcorn Order</t>
  </si>
  <si>
    <t>Total off on 10% more order</t>
  </si>
  <si>
    <t>This will figure out what you should order for 10% more.</t>
  </si>
  <si>
    <t>Remember you have to order by the case so you will have to change what you want to order.</t>
  </si>
  <si>
    <t>Change # scouts selling to the totals scouts selling.  This will show you how much popcorn each scout could receive.</t>
  </si>
  <si>
    <t>Fill out the top of the Master List with your information.  THIS WILL BE NEEDED FOR MICHELLE WHEN YOU RETURN POPCORN</t>
  </si>
  <si>
    <t>This will take care of all of your other forms.</t>
  </si>
  <si>
    <t>The Deposit slips at the end are for the parents to fill out and return when the return their money.</t>
  </si>
  <si>
    <t>Scouts Name</t>
  </si>
  <si>
    <t># of Cases</t>
  </si>
  <si>
    <t>Percentage Received</t>
  </si>
  <si>
    <t>On the Grand totals Sales it will subtract from what is sold so you know what you have in stock &amp; what you have to order.</t>
  </si>
  <si>
    <t>The amounts that you have in the 2018 sales column will automatically go into your popcorn order form &amp; the grand totals sales.</t>
  </si>
  <si>
    <t>Scouts Present</t>
  </si>
  <si>
    <t>Totals</t>
  </si>
  <si>
    <t>Store Sales</t>
  </si>
  <si>
    <t>CC Paid:</t>
  </si>
  <si>
    <t>Online Sales</t>
  </si>
  <si>
    <t>Total Damaged Product</t>
  </si>
  <si>
    <t>TOTAL CREDIT GIVEN</t>
  </si>
  <si>
    <t>Sales/scout/hour</t>
  </si>
  <si>
    <t># Shifts</t>
  </si>
  <si>
    <t>Sales</t>
  </si>
  <si>
    <t>TOTAL STORE SALES</t>
  </si>
  <si>
    <t>Store</t>
  </si>
  <si>
    <t>Total to Pack (34%):</t>
  </si>
  <si>
    <t>Dues %</t>
  </si>
  <si>
    <t>Total Dues Due to Pack</t>
  </si>
  <si>
    <t>Paid Y/N</t>
  </si>
  <si>
    <t>Dues Sheet</t>
  </si>
  <si>
    <t>Card Sales</t>
  </si>
  <si>
    <t>2020 total sales</t>
  </si>
  <si>
    <t>Hometown Hearos Donation</t>
  </si>
  <si>
    <t>3-Pack Combo Box</t>
  </si>
  <si>
    <t>White Chocolate Pretzels</t>
  </si>
  <si>
    <t>Chocolate Drizzle Toffee</t>
  </si>
  <si>
    <t>Popping Corn</t>
  </si>
  <si>
    <t>2020 Sales</t>
  </si>
  <si>
    <t>2021 Order</t>
  </si>
  <si>
    <t>Cash Paid:</t>
  </si>
  <si>
    <t xml:space="preserve">Store Sale Product Receipt Date: </t>
  </si>
  <si>
    <t>Popcorn Order 2021</t>
  </si>
  <si>
    <t>Grand Totals 2021</t>
  </si>
  <si>
    <t>Store Sale 1</t>
  </si>
  <si>
    <t>Store Sale 2</t>
  </si>
  <si>
    <t>Store Sale 3</t>
  </si>
  <si>
    <t>Store Sale 4</t>
  </si>
  <si>
    <t>Store Sale 5</t>
  </si>
  <si>
    <t>Store Sale 6</t>
  </si>
  <si>
    <t>Store Sale 7</t>
  </si>
  <si>
    <t>Store Sale 8</t>
  </si>
  <si>
    <t>Store Sale 9</t>
  </si>
  <si>
    <t>Store Sale 10</t>
  </si>
  <si>
    <t>Scouts</t>
  </si>
  <si>
    <t>= Row 2 &amp; Column of Store Sale</t>
  </si>
  <si>
    <t xml:space="preserve">Click on the 2021 calculator.  </t>
  </si>
  <si>
    <t>Change the # sold to the total you sold for 2020.  Including your total sales.</t>
  </si>
  <si>
    <t xml:space="preserve">Then start plugging in what you would like to order for 2021.  </t>
  </si>
  <si>
    <t>On each individual sales change the scout # to the scouts name.  You will also need to add the scouts name to the individual form.</t>
  </si>
  <si>
    <t>There are only have 27 scouts on the file.  For those of you that have more you wlil have to decide if you want to add more to the file or set up a separate file.  You could set up separate files for dens or patrols.</t>
  </si>
  <si>
    <t>If there is problems with this form please e-mail me at Kris.Kuhn.KK@gmail.com</t>
  </si>
  <si>
    <t>Kettle Micro</t>
  </si>
  <si>
    <t>Butter Micro</t>
  </si>
  <si>
    <t>Salted Caramel Popcorn</t>
  </si>
  <si>
    <t>Cheddar Popcorn</t>
  </si>
  <si>
    <t>Original Caramel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</si>
</sst>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
    <numFmt numFmtId="166" formatCode="&quot;$&quot;#,##0.00"/>
  </numFmts>
  <fonts count="52" x14ac:knownFonts="1">
    <font>
      <sz val="10"/>
      <name val="Arial"/>
    </font>
    <font>
      <sz val="10"/>
      <name val="Arial"/>
      <family val="2"/>
    </font>
    <font>
      <sz val="16"/>
      <name val="Arial"/>
      <family val="2"/>
    </font>
    <font>
      <sz val="8"/>
      <name val="Arial"/>
      <family val="2"/>
    </font>
    <font>
      <sz val="11"/>
      <name val="Arial"/>
      <family val="2"/>
    </font>
    <font>
      <sz val="12"/>
      <name val="Arial"/>
      <family val="2"/>
    </font>
    <font>
      <sz val="26"/>
      <name val="Arial Narrow"/>
      <family val="2"/>
    </font>
    <font>
      <sz val="12"/>
      <name val="Arial Narrow"/>
      <family val="2"/>
    </font>
    <font>
      <sz val="10"/>
      <name val="Arial Narrow"/>
      <family val="2"/>
    </font>
    <font>
      <sz val="11"/>
      <name val="Arial Narrow"/>
      <family val="2"/>
    </font>
    <font>
      <sz val="9"/>
      <name val="Arial Narrow"/>
      <family val="2"/>
    </font>
    <font>
      <b/>
      <sz val="12"/>
      <name val="Arial"/>
      <family val="2"/>
    </font>
    <font>
      <b/>
      <sz val="12"/>
      <name val="Arial Narrow"/>
      <family val="2"/>
    </font>
    <font>
      <sz val="22"/>
      <name val="Bernard MT Condensed"/>
      <family val="1"/>
    </font>
    <font>
      <sz val="10"/>
      <color indexed="23"/>
      <name val="Arial"/>
      <family val="2"/>
    </font>
    <font>
      <sz val="10"/>
      <name val="Arial"/>
      <family val="2"/>
    </font>
    <font>
      <b/>
      <sz val="14"/>
      <name val="Arial"/>
      <family val="2"/>
    </font>
    <font>
      <b/>
      <sz val="9"/>
      <name val="Arial Narrow"/>
      <family val="2"/>
    </font>
    <font>
      <b/>
      <sz val="10"/>
      <name val="Arial"/>
      <family val="2"/>
    </font>
    <font>
      <sz val="14"/>
      <name val="Arial"/>
      <family val="2"/>
    </font>
    <font>
      <sz val="20"/>
      <name val="Arial"/>
      <family val="2"/>
    </font>
    <font>
      <sz val="12"/>
      <name val="Arial"/>
      <family val="2"/>
    </font>
    <font>
      <u/>
      <sz val="24"/>
      <name val="Arial"/>
      <family val="2"/>
    </font>
    <font>
      <b/>
      <sz val="16"/>
      <name val="Arial Narrow"/>
      <family val="2"/>
    </font>
    <font>
      <b/>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Arial"/>
      <family val="2"/>
    </font>
    <font>
      <sz val="16"/>
      <name val="Arial"/>
      <family val="2"/>
    </font>
    <font>
      <sz val="14"/>
      <name val="Arial"/>
      <family val="2"/>
    </font>
    <font>
      <sz val="26"/>
      <name val="Arial"/>
      <family val="2"/>
    </font>
    <font>
      <b/>
      <sz val="11"/>
      <name val="Arial Narrow"/>
      <family val="2"/>
    </font>
    <font>
      <b/>
      <sz val="11"/>
      <name val="Arial"/>
      <family val="2"/>
    </font>
    <font>
      <b/>
      <sz val="14"/>
      <color rgb="FFFF0000"/>
      <name val="Arial"/>
      <family val="2"/>
    </font>
    <font>
      <sz val="10"/>
      <color rgb="FF000000"/>
      <name val="Arial"/>
      <family val="2"/>
    </font>
    <font>
      <sz val="7"/>
      <name val="Arial"/>
      <family val="2"/>
    </font>
    <font>
      <sz val="10"/>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45"/>
        <bgColor indexed="64"/>
      </patternFill>
    </fill>
    <fill>
      <patternFill patternType="solid">
        <fgColor indexed="15"/>
        <bgColor indexed="64"/>
      </patternFill>
    </fill>
    <fill>
      <patternFill patternType="solid">
        <fgColor indexed="51"/>
        <bgColor indexed="64"/>
      </patternFill>
    </fill>
    <fill>
      <patternFill patternType="solid">
        <fgColor theme="0" tint="-0.249977111117893"/>
        <bgColor indexed="64"/>
      </patternFill>
    </fill>
    <fill>
      <patternFill patternType="solid">
        <fgColor rgb="FF00B0F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style="medium">
        <color indexed="64"/>
      </left>
      <right/>
      <top/>
      <bottom/>
      <diagonal/>
    </border>
  </borders>
  <cellStyleXfs count="45">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44" fontId="1"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1" fillId="23" borderId="7" applyNumberFormat="0" applyFont="0" applyAlignment="0" applyProtection="0"/>
    <xf numFmtId="0" fontId="38" fillId="20"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49" fillId="0" borderId="0"/>
    <xf numFmtId="9" fontId="51" fillId="0" borderId="0" applyFont="0" applyFill="0" applyBorder="0" applyAlignment="0" applyProtection="0"/>
  </cellStyleXfs>
  <cellXfs count="262">
    <xf numFmtId="0" fontId="0" fillId="0" borderId="0" xfId="0"/>
    <xf numFmtId="0" fontId="0" fillId="0" borderId="0" xfId="0" applyAlignment="1">
      <alignment horizontal="center"/>
    </xf>
    <xf numFmtId="0" fontId="5" fillId="0" borderId="0" xfId="0" applyFont="1"/>
    <xf numFmtId="0" fontId="1" fillId="0" borderId="0" xfId="0" applyFont="1" applyAlignment="1">
      <alignment horizontal="center"/>
    </xf>
    <xf numFmtId="0" fontId="4" fillId="0" borderId="0" xfId="0" applyFont="1"/>
    <xf numFmtId="0" fontId="8" fillId="0" borderId="0" xfId="0" applyFont="1" applyAlignment="1">
      <alignment horizontal="center"/>
    </xf>
    <xf numFmtId="0" fontId="9" fillId="0" borderId="11" xfId="0" applyFont="1" applyBorder="1"/>
    <xf numFmtId="0" fontId="9" fillId="0" borderId="12" xfId="0" applyFont="1" applyBorder="1"/>
    <xf numFmtId="0" fontId="10" fillId="0" borderId="12" xfId="0" applyFont="1" applyBorder="1" applyAlignment="1">
      <alignment horizontal="center" wrapText="1"/>
    </xf>
    <xf numFmtId="0" fontId="10" fillId="24" borderId="12" xfId="0" applyFont="1" applyFill="1" applyBorder="1" applyAlignment="1">
      <alignment horizontal="center" wrapText="1"/>
    </xf>
    <xf numFmtId="0" fontId="8" fillId="24" borderId="12" xfId="0" applyFont="1" applyFill="1" applyBorder="1" applyAlignment="1">
      <alignment horizontal="center"/>
    </xf>
    <xf numFmtId="0" fontId="0" fillId="0" borderId="0" xfId="0" applyAlignment="1">
      <alignment horizontal="right"/>
    </xf>
    <xf numFmtId="0" fontId="11" fillId="0" borderId="0" xfId="0" applyFont="1" applyAlignment="1">
      <alignment horizontal="center"/>
    </xf>
    <xf numFmtId="0" fontId="12" fillId="0" borderId="12" xfId="0" applyFont="1" applyBorder="1" applyAlignment="1">
      <alignment wrapText="1"/>
    </xf>
    <xf numFmtId="44" fontId="11" fillId="0" borderId="0" xfId="0" applyNumberFormat="1" applyFont="1" applyProtection="1">
      <protection hidden="1"/>
    </xf>
    <xf numFmtId="44" fontId="7" fillId="0" borderId="12" xfId="0" applyNumberFormat="1" applyFont="1" applyBorder="1" applyProtection="1">
      <protection hidden="1"/>
    </xf>
    <xf numFmtId="164" fontId="8" fillId="0" borderId="12" xfId="0" applyNumberFormat="1" applyFont="1" applyBorder="1" applyAlignment="1" applyProtection="1">
      <alignment horizontal="center"/>
      <protection locked="0"/>
    </xf>
    <xf numFmtId="0" fontId="12" fillId="0" borderId="11" xfId="0" applyFont="1" applyBorder="1" applyAlignment="1">
      <alignment horizontal="center" wrapText="1"/>
    </xf>
    <xf numFmtId="0" fontId="7" fillId="0" borderId="12" xfId="0" applyFont="1" applyBorder="1" applyAlignment="1">
      <alignment wrapText="1"/>
    </xf>
    <xf numFmtId="0" fontId="7" fillId="24" borderId="12" xfId="0" applyFont="1" applyFill="1" applyBorder="1" applyAlignment="1">
      <alignment horizontal="center" wrapText="1"/>
    </xf>
    <xf numFmtId="0" fontId="7" fillId="0" borderId="12" xfId="0" applyFont="1" applyBorder="1" applyAlignment="1">
      <alignment horizontal="center" wrapText="1"/>
    </xf>
    <xf numFmtId="0" fontId="0" fillId="0" borderId="0" xfId="0" applyBorder="1" applyAlignment="1">
      <alignment horizontal="right"/>
    </xf>
    <xf numFmtId="0" fontId="1" fillId="0" borderId="0" xfId="0" applyFont="1" applyBorder="1" applyAlignment="1" applyProtection="1">
      <alignment horizontal="center"/>
      <protection locked="0"/>
    </xf>
    <xf numFmtId="0" fontId="0" fillId="0" borderId="0" xfId="0" applyBorder="1" applyAlignment="1" applyProtection="1">
      <protection locked="0"/>
    </xf>
    <xf numFmtId="0" fontId="2" fillId="0" borderId="0" xfId="0" applyFont="1" applyBorder="1" applyAlignment="1"/>
    <xf numFmtId="0" fontId="2" fillId="0" borderId="0" xfId="0" applyFont="1" applyBorder="1" applyAlignment="1">
      <alignment horizontal="center"/>
    </xf>
    <xf numFmtId="0" fontId="0" fillId="0" borderId="0" xfId="0" applyBorder="1" applyAlignment="1" applyProtection="1">
      <alignment horizontal="center"/>
      <protection locked="0"/>
    </xf>
    <xf numFmtId="0" fontId="0" fillId="0" borderId="0" xfId="0" applyBorder="1" applyAlignment="1">
      <alignment horizontal="center"/>
    </xf>
    <xf numFmtId="0" fontId="5" fillId="0" borderId="0" xfId="0" applyFont="1" applyBorder="1" applyAlignment="1"/>
    <xf numFmtId="0" fontId="1" fillId="0" borderId="0" xfId="0" applyFont="1" applyBorder="1" applyAlignment="1">
      <alignment horizontal="center"/>
    </xf>
    <xf numFmtId="0" fontId="4" fillId="0" borderId="0" xfId="0" applyFont="1" applyBorder="1" applyAlignment="1"/>
    <xf numFmtId="0" fontId="0" fillId="0" borderId="0" xfId="0" applyBorder="1" applyAlignment="1"/>
    <xf numFmtId="44" fontId="0" fillId="0" borderId="0" xfId="0" applyNumberFormat="1" applyAlignment="1">
      <alignment horizontal="center" textRotation="90"/>
    </xf>
    <xf numFmtId="0" fontId="2" fillId="0" borderId="0" xfId="0" applyFont="1" applyBorder="1" applyAlignment="1">
      <alignment horizontal="right"/>
    </xf>
    <xf numFmtId="44" fontId="0" fillId="0" borderId="0" xfId="0" applyNumberFormat="1"/>
    <xf numFmtId="0" fontId="14" fillId="0" borderId="0" xfId="0" applyFont="1"/>
    <xf numFmtId="0" fontId="10" fillId="24" borderId="12" xfId="0" applyFont="1" applyFill="1" applyBorder="1" applyAlignment="1">
      <alignment horizontal="center" textRotation="90" wrapText="1"/>
    </xf>
    <xf numFmtId="44" fontId="2" fillId="0" borderId="0" xfId="0" applyNumberFormat="1" applyFont="1" applyBorder="1" applyAlignment="1"/>
    <xf numFmtId="0" fontId="0" fillId="0" borderId="0" xfId="0" applyBorder="1"/>
    <xf numFmtId="165" fontId="0" fillId="0" borderId="0" xfId="0" applyNumberFormat="1" applyBorder="1"/>
    <xf numFmtId="166" fontId="0" fillId="0" borderId="0" xfId="0" applyNumberFormat="1"/>
    <xf numFmtId="165" fontId="0" fillId="0" borderId="0" xfId="0" applyNumberFormat="1"/>
    <xf numFmtId="0" fontId="0" fillId="0" borderId="13" xfId="0" applyBorder="1"/>
    <xf numFmtId="0" fontId="18" fillId="0" borderId="0" xfId="0" applyFont="1" applyBorder="1" applyAlignment="1">
      <alignment horizontal="right"/>
    </xf>
    <xf numFmtId="0" fontId="18" fillId="0" borderId="0" xfId="0" applyFont="1" applyAlignment="1">
      <alignment horizontal="right"/>
    </xf>
    <xf numFmtId="44" fontId="18" fillId="0" borderId="0" xfId="0" applyNumberFormat="1" applyFont="1"/>
    <xf numFmtId="0" fontId="7" fillId="0" borderId="12" xfId="0" applyNumberFormat="1" applyFont="1" applyBorder="1" applyAlignment="1">
      <alignment horizontal="center" wrapText="1"/>
    </xf>
    <xf numFmtId="0" fontId="8" fillId="0" borderId="12" xfId="0" applyNumberFormat="1" applyFont="1" applyBorder="1" applyAlignment="1" applyProtection="1">
      <alignment horizontal="center"/>
      <protection locked="0"/>
    </xf>
    <xf numFmtId="0" fontId="10" fillId="25" borderId="12" xfId="0" applyFont="1" applyFill="1" applyBorder="1" applyAlignment="1">
      <alignment horizontal="center" wrapText="1"/>
    </xf>
    <xf numFmtId="0" fontId="7" fillId="25" borderId="12" xfId="0" applyFont="1" applyFill="1" applyBorder="1" applyAlignment="1">
      <alignment horizontal="center"/>
    </xf>
    <xf numFmtId="0" fontId="20" fillId="0" borderId="0" xfId="0" applyFont="1" applyAlignment="1">
      <alignment horizontal="centerContinuous"/>
    </xf>
    <xf numFmtId="165" fontId="20" fillId="0" borderId="0" xfId="0" applyNumberFormat="1" applyFont="1" applyAlignment="1">
      <alignment horizontal="centerContinuous"/>
    </xf>
    <xf numFmtId="166" fontId="20" fillId="0" borderId="0" xfId="0" applyNumberFormat="1" applyFont="1" applyAlignment="1">
      <alignment horizontal="centerContinuous"/>
    </xf>
    <xf numFmtId="0" fontId="0" fillId="25" borderId="12" xfId="0" applyFill="1" applyBorder="1" applyAlignment="1">
      <alignment horizontal="center"/>
    </xf>
    <xf numFmtId="0" fontId="0" fillId="0" borderId="14" xfId="0" applyBorder="1"/>
    <xf numFmtId="0" fontId="5" fillId="0" borderId="0" xfId="0" applyFont="1" applyAlignment="1">
      <alignment horizontal="right"/>
    </xf>
    <xf numFmtId="6" fontId="5" fillId="0" borderId="0" xfId="0" applyNumberFormat="1" applyFont="1" applyAlignment="1">
      <alignment horizontal="right"/>
    </xf>
    <xf numFmtId="0" fontId="19" fillId="0" borderId="0" xfId="0" applyFont="1" applyAlignment="1">
      <alignment horizontal="left"/>
    </xf>
    <xf numFmtId="0" fontId="0" fillId="0" borderId="13" xfId="0" applyBorder="1" applyProtection="1">
      <protection locked="0"/>
    </xf>
    <xf numFmtId="0" fontId="0" fillId="0" borderId="14" xfId="0" applyBorder="1" applyProtection="1">
      <protection locked="0"/>
    </xf>
    <xf numFmtId="0" fontId="0" fillId="0" borderId="0" xfId="0" applyBorder="1" applyProtection="1">
      <protection locked="0"/>
    </xf>
    <xf numFmtId="0" fontId="0" fillId="0" borderId="0" xfId="0" applyAlignment="1"/>
    <xf numFmtId="0" fontId="19" fillId="0" borderId="11" xfId="0" applyFont="1" applyBorder="1" applyAlignment="1">
      <alignment horizontal="centerContinuous"/>
    </xf>
    <xf numFmtId="0" fontId="19" fillId="0" borderId="0" xfId="0" applyFont="1" applyBorder="1" applyAlignment="1">
      <alignment horizontal="left"/>
    </xf>
    <xf numFmtId="0" fontId="11" fillId="0" borderId="14" xfId="0" applyFont="1" applyBorder="1" applyAlignment="1" applyProtection="1">
      <protection locked="0"/>
    </xf>
    <xf numFmtId="165" fontId="7" fillId="0" borderId="12" xfId="0" applyNumberFormat="1" applyFont="1" applyBorder="1" applyAlignment="1">
      <alignment horizontal="center" wrapText="1"/>
    </xf>
    <xf numFmtId="165" fontId="7" fillId="0" borderId="12" xfId="28" applyNumberFormat="1" applyFont="1" applyBorder="1" applyAlignment="1">
      <alignment horizontal="center"/>
    </xf>
    <xf numFmtId="0" fontId="10" fillId="0" borderId="12" xfId="0" applyFont="1" applyBorder="1" applyAlignment="1">
      <alignment horizontal="center" textRotation="90" wrapText="1"/>
    </xf>
    <xf numFmtId="0" fontId="42" fillId="0" borderId="0" xfId="0" applyFont="1" applyAlignment="1"/>
    <xf numFmtId="0" fontId="11" fillId="0" borderId="0" xfId="0" applyFont="1" applyAlignment="1"/>
    <xf numFmtId="0" fontId="11" fillId="0" borderId="15" xfId="0" applyFont="1" applyBorder="1" applyAlignment="1">
      <alignment horizontal="center"/>
    </xf>
    <xf numFmtId="0" fontId="11" fillId="0" borderId="14" xfId="0" applyFont="1" applyBorder="1" applyAlignment="1" applyProtection="1">
      <alignment horizontal="left"/>
      <protection locked="0"/>
    </xf>
    <xf numFmtId="0" fontId="43" fillId="0" borderId="14" xfId="0" applyFont="1" applyBorder="1" applyAlignment="1"/>
    <xf numFmtId="44" fontId="18" fillId="0" borderId="0" xfId="0" applyNumberFormat="1" applyFont="1" applyAlignment="1">
      <alignment horizontal="center"/>
    </xf>
    <xf numFmtId="0" fontId="18" fillId="0" borderId="0" xfId="0" applyFont="1" applyAlignment="1">
      <alignment horizontal="center"/>
    </xf>
    <xf numFmtId="44" fontId="0" fillId="0" borderId="0" xfId="0" applyNumberFormat="1" applyAlignment="1">
      <alignment horizontal="center"/>
    </xf>
    <xf numFmtId="0" fontId="7" fillId="25" borderId="12" xfId="0" applyNumberFormat="1" applyFont="1" applyFill="1" applyBorder="1" applyAlignment="1">
      <alignment horizontal="center" wrapText="1"/>
    </xf>
    <xf numFmtId="9" fontId="18" fillId="0" borderId="0" xfId="0" applyNumberFormat="1" applyFont="1" applyAlignment="1">
      <alignment horizontal="right"/>
    </xf>
    <xf numFmtId="166" fontId="19" fillId="0" borderId="12" xfId="0" applyNumberFormat="1" applyFont="1" applyBorder="1" applyAlignment="1">
      <alignment horizontal="right"/>
    </xf>
    <xf numFmtId="166" fontId="19" fillId="0" borderId="12" xfId="0" applyNumberFormat="1" applyFont="1" applyFill="1" applyBorder="1" applyAlignment="1">
      <alignment horizontal="right"/>
    </xf>
    <xf numFmtId="0" fontId="15" fillId="0" borderId="0" xfId="0" applyFont="1" applyAlignment="1">
      <alignment horizontal="right"/>
    </xf>
    <xf numFmtId="166" fontId="5" fillId="0" borderId="14" xfId="0" applyNumberFormat="1" applyFont="1" applyBorder="1" applyAlignment="1">
      <alignment horizontal="center"/>
    </xf>
    <xf numFmtId="0" fontId="0" fillId="0" borderId="16" xfId="0" applyBorder="1"/>
    <xf numFmtId="0" fontId="0" fillId="0" borderId="17" xfId="0" applyBorder="1"/>
    <xf numFmtId="0" fontId="5" fillId="0" borderId="16" xfId="0" applyFont="1" applyBorder="1" applyAlignment="1">
      <alignment horizontal="right"/>
    </xf>
    <xf numFmtId="6" fontId="5" fillId="0" borderId="16" xfId="0" applyNumberFormat="1" applyFont="1" applyBorder="1" applyAlignment="1">
      <alignment horizontal="right"/>
    </xf>
    <xf numFmtId="0" fontId="0" fillId="0" borderId="18" xfId="0" applyBorder="1"/>
    <xf numFmtId="0" fontId="0" fillId="0" borderId="19" xfId="0" applyBorder="1"/>
    <xf numFmtId="165" fontId="0" fillId="0" borderId="18" xfId="0" applyNumberFormat="1" applyBorder="1"/>
    <xf numFmtId="165" fontId="0" fillId="0" borderId="17" xfId="0" applyNumberFormat="1" applyBorder="1"/>
    <xf numFmtId="165" fontId="0" fillId="0" borderId="16" xfId="0" applyNumberFormat="1" applyBorder="1"/>
    <xf numFmtId="165" fontId="18" fillId="0" borderId="0" xfId="0" applyNumberFormat="1" applyFont="1" applyBorder="1" applyAlignment="1">
      <alignment horizontal="right"/>
    </xf>
    <xf numFmtId="0" fontId="11" fillId="0" borderId="16" xfId="0" applyFont="1" applyBorder="1"/>
    <xf numFmtId="0" fontId="16" fillId="0" borderId="17" xfId="0" applyFont="1" applyBorder="1" applyAlignment="1">
      <alignment horizontal="center"/>
    </xf>
    <xf numFmtId="0" fontId="0" fillId="0" borderId="15" xfId="0" applyBorder="1"/>
    <xf numFmtId="0" fontId="0" fillId="0" borderId="20" xfId="0" applyBorder="1"/>
    <xf numFmtId="0" fontId="0" fillId="0" borderId="21" xfId="0" applyBorder="1"/>
    <xf numFmtId="0" fontId="7" fillId="24" borderId="12" xfId="0" applyNumberFormat="1" applyFont="1" applyFill="1" applyBorder="1" applyAlignment="1">
      <alignment horizontal="center" wrapText="1"/>
    </xf>
    <xf numFmtId="165" fontId="0" fillId="0" borderId="13" xfId="0" applyNumberFormat="1" applyBorder="1" applyAlignment="1">
      <alignment horizontal="center"/>
    </xf>
    <xf numFmtId="165" fontId="0" fillId="0" borderId="14" xfId="0" applyNumberFormat="1" applyBorder="1" applyAlignment="1">
      <alignment horizontal="center"/>
    </xf>
    <xf numFmtId="0" fontId="18" fillId="0" borderId="16" xfId="0" applyFont="1" applyBorder="1" applyAlignment="1">
      <alignment horizontal="center"/>
    </xf>
    <xf numFmtId="0" fontId="18" fillId="0" borderId="0" xfId="0" applyFont="1" applyBorder="1" applyAlignment="1">
      <alignment horizontal="center"/>
    </xf>
    <xf numFmtId="0" fontId="18" fillId="0" borderId="17" xfId="0" applyFont="1" applyBorder="1" applyAlignment="1">
      <alignment horizontal="center"/>
    </xf>
    <xf numFmtId="0" fontId="19" fillId="0" borderId="12" xfId="0" applyFont="1" applyBorder="1" applyAlignment="1">
      <alignment horizontal="left"/>
    </xf>
    <xf numFmtId="0" fontId="17" fillId="28" borderId="12" xfId="0" applyFont="1" applyFill="1" applyBorder="1" applyAlignment="1">
      <alignment horizontal="center" vertical="center" textRotation="90" wrapText="1"/>
    </xf>
    <xf numFmtId="3" fontId="12" fillId="28" borderId="12" xfId="0" applyNumberFormat="1" applyFont="1" applyFill="1" applyBorder="1" applyAlignment="1">
      <alignment horizontal="center" wrapText="1"/>
    </xf>
    <xf numFmtId="165" fontId="12" fillId="28" borderId="12" xfId="0" applyNumberFormat="1" applyFont="1" applyFill="1" applyBorder="1" applyAlignment="1">
      <alignment horizontal="center" textRotation="90"/>
    </xf>
    <xf numFmtId="3" fontId="12" fillId="29" borderId="12" xfId="0" applyNumberFormat="1" applyFont="1" applyFill="1" applyBorder="1" applyAlignment="1">
      <alignment horizontal="center"/>
    </xf>
    <xf numFmtId="16" fontId="0" fillId="0" borderId="0" xfId="0" applyNumberFormat="1"/>
    <xf numFmtId="17" fontId="0" fillId="0" borderId="0" xfId="0" applyNumberFormat="1"/>
    <xf numFmtId="0" fontId="7" fillId="0" borderId="12" xfId="0" applyFont="1" applyFill="1" applyBorder="1" applyAlignment="1">
      <alignment horizontal="center" wrapText="1"/>
    </xf>
    <xf numFmtId="0" fontId="7" fillId="0" borderId="12" xfId="0" applyFont="1" applyFill="1" applyBorder="1" applyAlignment="1" applyProtection="1">
      <alignment horizontal="center"/>
      <protection locked="0"/>
    </xf>
    <xf numFmtId="0" fontId="5" fillId="0" borderId="12" xfId="0" applyFont="1" applyFill="1" applyBorder="1" applyAlignment="1">
      <alignment horizontal="center"/>
    </xf>
    <xf numFmtId="0" fontId="7" fillId="0" borderId="12" xfId="0" applyNumberFormat="1" applyFont="1" applyFill="1" applyBorder="1" applyAlignment="1">
      <alignment horizontal="center" wrapText="1"/>
    </xf>
    <xf numFmtId="0" fontId="23" fillId="0" borderId="0" xfId="0" applyFont="1" applyAlignment="1">
      <alignment horizontal="center"/>
    </xf>
    <xf numFmtId="0" fontId="5" fillId="0" borderId="0" xfId="0" applyFont="1" applyAlignment="1">
      <alignment wrapText="1"/>
    </xf>
    <xf numFmtId="0" fontId="5" fillId="0" borderId="0" xfId="0" applyFont="1" applyAlignment="1">
      <alignment horizontal="left"/>
    </xf>
    <xf numFmtId="0" fontId="10" fillId="24" borderId="22" xfId="0" applyFont="1" applyFill="1" applyBorder="1" applyAlignment="1">
      <alignment horizontal="center" wrapText="1"/>
    </xf>
    <xf numFmtId="0" fontId="12" fillId="0" borderId="22" xfId="0" applyFont="1" applyBorder="1" applyAlignment="1">
      <alignment wrapText="1"/>
    </xf>
    <xf numFmtId="0" fontId="10" fillId="0" borderId="22" xfId="0" applyFont="1" applyBorder="1" applyAlignment="1">
      <alignment horizontal="center" wrapText="1"/>
    </xf>
    <xf numFmtId="6" fontId="7" fillId="0" borderId="12" xfId="0" applyNumberFormat="1" applyFont="1" applyBorder="1" applyAlignment="1">
      <alignment horizontal="center" wrapText="1"/>
    </xf>
    <xf numFmtId="165" fontId="7" fillId="0" borderId="12" xfId="0" applyNumberFormat="1" applyFont="1" applyBorder="1" applyProtection="1">
      <protection hidden="1"/>
    </xf>
    <xf numFmtId="0" fontId="11" fillId="0" borderId="13" xfId="0" applyFont="1" applyBorder="1" applyAlignment="1" applyProtection="1">
      <protection locked="0"/>
    </xf>
    <xf numFmtId="0" fontId="43" fillId="0" borderId="13" xfId="0" applyFont="1" applyBorder="1" applyAlignment="1"/>
    <xf numFmtId="166" fontId="5" fillId="0" borderId="13" xfId="0" applyNumberFormat="1" applyFont="1" applyBorder="1" applyAlignment="1">
      <alignment horizontal="center"/>
    </xf>
    <xf numFmtId="0" fontId="11" fillId="0" borderId="0" xfId="0" applyFont="1" applyBorder="1" applyAlignment="1">
      <alignment horizontal="center"/>
    </xf>
    <xf numFmtId="0" fontId="10" fillId="24" borderId="12" xfId="0" applyFont="1" applyFill="1" applyBorder="1" applyAlignment="1">
      <alignment horizontal="center" vertical="center" wrapText="1"/>
    </xf>
    <xf numFmtId="165" fontId="10" fillId="24" borderId="12" xfId="0" applyNumberFormat="1" applyFont="1" applyFill="1" applyBorder="1" applyAlignment="1">
      <alignment horizontal="center" textRotation="90" wrapText="1"/>
    </xf>
    <xf numFmtId="0" fontId="10" fillId="0" borderId="12" xfId="0" applyFont="1" applyFill="1" applyBorder="1" applyAlignment="1">
      <alignment horizontal="center" vertical="center" wrapText="1"/>
    </xf>
    <xf numFmtId="165" fontId="10" fillId="0" borderId="12" xfId="0" applyNumberFormat="1" applyFont="1" applyFill="1" applyBorder="1" applyAlignment="1">
      <alignment horizontal="center" textRotation="90" wrapText="1"/>
    </xf>
    <xf numFmtId="0" fontId="44" fillId="0" borderId="10" xfId="0" applyFont="1" applyBorder="1" applyAlignment="1">
      <alignment horizontal="centerContinuous"/>
    </xf>
    <xf numFmtId="0" fontId="44" fillId="0" borderId="12" xfId="0" applyFont="1" applyBorder="1"/>
    <xf numFmtId="166" fontId="44" fillId="0" borderId="12" xfId="0" applyNumberFormat="1" applyFont="1" applyBorder="1" applyAlignment="1">
      <alignment horizontal="right"/>
    </xf>
    <xf numFmtId="165" fontId="7" fillId="0" borderId="12" xfId="28" applyNumberFormat="1" applyFont="1" applyBorder="1" applyAlignment="1">
      <alignment wrapText="1"/>
    </xf>
    <xf numFmtId="0" fontId="7" fillId="24" borderId="12" xfId="0" applyFont="1" applyFill="1" applyBorder="1" applyAlignment="1">
      <alignment horizontal="center"/>
    </xf>
    <xf numFmtId="0" fontId="7" fillId="0" borderId="12" xfId="0" applyFont="1" applyBorder="1"/>
    <xf numFmtId="0" fontId="7" fillId="30" borderId="12" xfId="0" applyFont="1" applyFill="1" applyBorder="1" applyAlignment="1">
      <alignment wrapText="1"/>
    </xf>
    <xf numFmtId="165" fontId="7" fillId="0" borderId="12" xfId="0" applyNumberFormat="1" applyFont="1" applyBorder="1" applyAlignment="1">
      <alignment wrapText="1"/>
    </xf>
    <xf numFmtId="0" fontId="46" fillId="0" borderId="12" xfId="0" applyFont="1" applyBorder="1" applyAlignment="1">
      <alignment wrapText="1"/>
    </xf>
    <xf numFmtId="0" fontId="9" fillId="0" borderId="12" xfId="0" applyFont="1" applyBorder="1" applyAlignment="1">
      <alignment wrapText="1"/>
    </xf>
    <xf numFmtId="165" fontId="19" fillId="0" borderId="12" xfId="0" applyNumberFormat="1" applyFont="1" applyBorder="1" applyAlignment="1">
      <alignment horizontal="right"/>
    </xf>
    <xf numFmtId="165" fontId="19" fillId="0" borderId="12" xfId="0" applyNumberFormat="1" applyFont="1" applyFill="1" applyBorder="1" applyAlignment="1">
      <alignment horizontal="right"/>
    </xf>
    <xf numFmtId="0" fontId="15" fillId="0" borderId="16" xfId="0" applyFont="1" applyBorder="1"/>
    <xf numFmtId="0" fontId="21" fillId="0" borderId="0" xfId="0" applyFont="1" applyAlignment="1">
      <alignment wrapText="1"/>
    </xf>
    <xf numFmtId="0" fontId="0" fillId="0" borderId="0" xfId="0" applyAlignment="1">
      <alignment horizontal="right"/>
    </xf>
    <xf numFmtId="0" fontId="0" fillId="0" borderId="0" xfId="0" applyAlignment="1">
      <alignment horizontal="center"/>
    </xf>
    <xf numFmtId="0" fontId="12" fillId="0" borderId="18" xfId="0" applyFont="1" applyBorder="1" applyAlignment="1">
      <alignment horizontal="center" wrapText="1"/>
    </xf>
    <xf numFmtId="0" fontId="9" fillId="0" borderId="11" xfId="0" applyFont="1" applyBorder="1" applyAlignment="1">
      <alignment horizontal="center"/>
    </xf>
    <xf numFmtId="0" fontId="18" fillId="0" borderId="0" xfId="0" applyNumberFormat="1" applyFont="1" applyAlignment="1">
      <alignment horizontal="center"/>
    </xf>
    <xf numFmtId="0" fontId="15" fillId="0" borderId="0" xfId="0" applyFont="1"/>
    <xf numFmtId="0" fontId="18" fillId="0" borderId="0" xfId="0" applyFont="1" applyBorder="1" applyAlignment="1">
      <alignment horizontal="right"/>
    </xf>
    <xf numFmtId="0" fontId="0" fillId="0" borderId="0" xfId="0" applyAlignment="1">
      <alignment horizontal="center"/>
    </xf>
    <xf numFmtId="0" fontId="47" fillId="0" borderId="0" xfId="0" applyFont="1"/>
    <xf numFmtId="0" fontId="11" fillId="0" borderId="0" xfId="0" applyFont="1" applyAlignment="1">
      <alignment horizontal="right"/>
    </xf>
    <xf numFmtId="0" fontId="1" fillId="0" borderId="13" xfId="0" applyFont="1" applyBorder="1" applyProtection="1">
      <protection locked="0"/>
    </xf>
    <xf numFmtId="0" fontId="1" fillId="0" borderId="14" xfId="0" applyFont="1" applyBorder="1" applyProtection="1">
      <protection locked="0"/>
    </xf>
    <xf numFmtId="165" fontId="18" fillId="0" borderId="12" xfId="0" applyNumberFormat="1" applyFont="1" applyBorder="1" applyAlignment="1">
      <alignment horizontal="center"/>
    </xf>
    <xf numFmtId="166" fontId="18" fillId="0" borderId="12" xfId="0" applyNumberFormat="1" applyFont="1" applyBorder="1" applyAlignment="1">
      <alignment horizontal="center" wrapText="1"/>
    </xf>
    <xf numFmtId="3" fontId="12" fillId="29" borderId="12" xfId="0" applyNumberFormat="1" applyFont="1" applyFill="1" applyBorder="1" applyAlignment="1">
      <alignment horizontal="center" textRotation="90"/>
    </xf>
    <xf numFmtId="0" fontId="12" fillId="26" borderId="12" xfId="0" applyFont="1" applyFill="1" applyBorder="1" applyAlignment="1">
      <alignment horizontal="center"/>
    </xf>
    <xf numFmtId="0" fontId="12" fillId="26" borderId="12" xfId="0" applyFont="1" applyFill="1" applyBorder="1" applyAlignment="1">
      <alignment horizontal="center" textRotation="90"/>
    </xf>
    <xf numFmtId="0" fontId="17" fillId="24" borderId="12" xfId="0" applyFont="1" applyFill="1" applyBorder="1" applyAlignment="1">
      <alignment horizontal="center" textRotation="90" wrapText="1"/>
    </xf>
    <xf numFmtId="0" fontId="17" fillId="0" borderId="12" xfId="0" applyFont="1" applyBorder="1" applyAlignment="1">
      <alignment horizontal="center" textRotation="90" wrapText="1"/>
    </xf>
    <xf numFmtId="0" fontId="17" fillId="0" borderId="12" xfId="0" applyFont="1" applyFill="1" applyBorder="1" applyAlignment="1">
      <alignment horizontal="center" vertical="center" textRotation="90" wrapText="1"/>
    </xf>
    <xf numFmtId="0" fontId="17" fillId="24" borderId="12" xfId="0" applyFont="1" applyFill="1" applyBorder="1" applyAlignment="1">
      <alignment horizontal="center" vertical="center" textRotation="90" wrapText="1"/>
    </xf>
    <xf numFmtId="0" fontId="17" fillId="27" borderId="12" xfId="0" applyFont="1" applyFill="1" applyBorder="1" applyAlignment="1">
      <alignment horizontal="center" textRotation="90" wrapText="1"/>
    </xf>
    <xf numFmtId="0" fontId="17" fillId="26" borderId="12" xfId="0" applyFont="1" applyFill="1" applyBorder="1" applyAlignment="1">
      <alignment horizontal="center" textRotation="90" wrapText="1"/>
    </xf>
    <xf numFmtId="0" fontId="46" fillId="0" borderId="12" xfId="0" applyFont="1" applyBorder="1" applyAlignment="1">
      <alignment horizontal="center" wrapText="1"/>
    </xf>
    <xf numFmtId="0" fontId="0" fillId="0" borderId="0" xfId="0" applyAlignment="1">
      <alignment horizontal="center"/>
    </xf>
    <xf numFmtId="0" fontId="48" fillId="0" borderId="0" xfId="0" applyFont="1"/>
    <xf numFmtId="0" fontId="17" fillId="0" borderId="12" xfId="0" applyFont="1" applyBorder="1" applyAlignment="1">
      <alignment horizontal="center" wrapText="1"/>
    </xf>
    <xf numFmtId="0" fontId="0" fillId="0" borderId="0" xfId="0" applyFill="1" applyBorder="1" applyAlignment="1"/>
    <xf numFmtId="0" fontId="0" fillId="0" borderId="0" xfId="0" applyFill="1"/>
    <xf numFmtId="0" fontId="10" fillId="30" borderId="12" xfId="0" applyFont="1" applyFill="1" applyBorder="1" applyAlignment="1">
      <alignment horizontal="center" vertical="center" wrapText="1"/>
    </xf>
    <xf numFmtId="0" fontId="17" fillId="30" borderId="12" xfId="0" applyFont="1" applyFill="1" applyBorder="1" applyAlignment="1">
      <alignment horizontal="center" vertical="center" textRotation="90" wrapText="1"/>
    </xf>
    <xf numFmtId="0" fontId="18" fillId="25" borderId="12" xfId="0" applyFont="1" applyFill="1" applyBorder="1" applyAlignment="1">
      <alignment horizontal="center" textRotation="90"/>
    </xf>
    <xf numFmtId="0" fontId="16" fillId="0" borderId="0" xfId="0" applyFont="1" applyBorder="1" applyAlignment="1">
      <alignment horizontal="right"/>
    </xf>
    <xf numFmtId="165" fontId="18" fillId="0" borderId="0" xfId="0" applyNumberFormat="1" applyFont="1" applyAlignment="1">
      <alignment horizontal="right"/>
    </xf>
    <xf numFmtId="0" fontId="0" fillId="0" borderId="0" xfId="0" applyAlignment="1">
      <alignment horizontal="right"/>
    </xf>
    <xf numFmtId="0" fontId="0" fillId="0" borderId="0" xfId="0" applyAlignment="1">
      <alignment horizontal="center"/>
    </xf>
    <xf numFmtId="166" fontId="11" fillId="0" borderId="0" xfId="0" applyNumberFormat="1" applyFont="1" applyProtection="1">
      <protection hidden="1"/>
    </xf>
    <xf numFmtId="0" fontId="11" fillId="0" borderId="0" xfId="0" applyFont="1"/>
    <xf numFmtId="0" fontId="0" fillId="0" borderId="0" xfId="0" applyAlignment="1">
      <alignment horizontal="center"/>
    </xf>
    <xf numFmtId="166" fontId="11" fillId="0" borderId="0" xfId="0" applyNumberFormat="1" applyFont="1"/>
    <xf numFmtId="166" fontId="11" fillId="0" borderId="27" xfId="28" applyNumberFormat="1" applyFont="1" applyBorder="1"/>
    <xf numFmtId="166" fontId="0" fillId="0" borderId="0" xfId="28" applyNumberFormat="1" applyFont="1" applyBorder="1"/>
    <xf numFmtId="0" fontId="10" fillId="31" borderId="12" xfId="0" applyFont="1" applyFill="1" applyBorder="1" applyAlignment="1">
      <alignment horizontal="center" wrapText="1"/>
    </xf>
    <xf numFmtId="0" fontId="7" fillId="31" borderId="12" xfId="0" applyNumberFormat="1" applyFont="1" applyFill="1" applyBorder="1" applyAlignment="1">
      <alignment horizontal="center" wrapText="1"/>
    </xf>
    <xf numFmtId="0" fontId="7" fillId="31" borderId="12" xfId="0" applyFont="1" applyFill="1" applyBorder="1" applyAlignment="1">
      <alignment horizontal="center" wrapText="1"/>
    </xf>
    <xf numFmtId="0" fontId="49" fillId="0" borderId="0" xfId="43" applyFont="1" applyAlignment="1"/>
    <xf numFmtId="166" fontId="1" fillId="0" borderId="0" xfId="43" applyNumberFormat="1" applyFont="1"/>
    <xf numFmtId="166" fontId="50" fillId="0" borderId="0" xfId="43" applyNumberFormat="1" applyFont="1" applyAlignment="1"/>
    <xf numFmtId="166" fontId="1" fillId="0" borderId="0" xfId="43" applyNumberFormat="1" applyFont="1" applyAlignment="1"/>
    <xf numFmtId="0" fontId="1" fillId="0" borderId="0" xfId="43" applyFont="1" applyAlignment="1"/>
    <xf numFmtId="0" fontId="1" fillId="0" borderId="0" xfId="43" applyFont="1" applyAlignment="1">
      <alignment horizontal="right"/>
    </xf>
    <xf numFmtId="166" fontId="1" fillId="0" borderId="0" xfId="43" applyNumberFormat="1" applyFont="1" applyAlignment="1">
      <alignment wrapText="1"/>
    </xf>
    <xf numFmtId="166" fontId="1" fillId="0" borderId="0" xfId="0" applyNumberFormat="1" applyFont="1"/>
    <xf numFmtId="0" fontId="23" fillId="0" borderId="10" xfId="0" applyFont="1" applyBorder="1" applyAlignment="1">
      <alignment wrapText="1"/>
    </xf>
    <xf numFmtId="44" fontId="19" fillId="0" borderId="10" xfId="0" applyNumberFormat="1" applyFont="1" applyBorder="1" applyAlignment="1"/>
    <xf numFmtId="0" fontId="23" fillId="0" borderId="12" xfId="0" applyFont="1" applyBorder="1" applyAlignment="1">
      <alignment horizontal="center"/>
    </xf>
    <xf numFmtId="9" fontId="19" fillId="0" borderId="12" xfId="44" applyFont="1" applyBorder="1" applyAlignment="1">
      <alignment horizontal="center"/>
    </xf>
    <xf numFmtId="0" fontId="24" fillId="0" borderId="11" xfId="0" applyFont="1" applyBorder="1" applyAlignment="1">
      <alignment horizontal="center" wrapText="1"/>
    </xf>
    <xf numFmtId="44" fontId="19" fillId="0" borderId="11" xfId="0" applyNumberFormat="1" applyFont="1" applyBorder="1" applyAlignment="1">
      <alignment horizontal="center"/>
    </xf>
    <xf numFmtId="0" fontId="24" fillId="0" borderId="12" xfId="0" applyFont="1" applyBorder="1" applyAlignment="1">
      <alignment horizontal="center" wrapText="1"/>
    </xf>
    <xf numFmtId="0" fontId="19" fillId="0" borderId="12" xfId="0" applyFont="1" applyBorder="1" applyAlignment="1">
      <alignment horizontal="center"/>
    </xf>
    <xf numFmtId="0" fontId="19" fillId="0" borderId="12" xfId="0" applyFont="1" applyBorder="1"/>
    <xf numFmtId="44" fontId="19" fillId="0" borderId="12" xfId="0" applyNumberFormat="1" applyFont="1" applyBorder="1"/>
    <xf numFmtId="0" fontId="19" fillId="0" borderId="13" xfId="0" applyFont="1" applyBorder="1" applyProtection="1">
      <protection locked="0"/>
    </xf>
    <xf numFmtId="0" fontId="19" fillId="0" borderId="0" xfId="0" applyFont="1" applyBorder="1" applyAlignment="1" applyProtection="1">
      <protection locked="0"/>
    </xf>
    <xf numFmtId="0" fontId="18" fillId="0" borderId="0" xfId="0" applyFont="1" applyAlignment="1">
      <alignment horizontal="right"/>
    </xf>
    <xf numFmtId="0" fontId="11" fillId="0" borderId="14" xfId="0" applyFont="1" applyBorder="1" applyAlignment="1" applyProtection="1">
      <protection locked="0"/>
    </xf>
    <xf numFmtId="0" fontId="0" fillId="0" borderId="0" xfId="0" applyAlignment="1">
      <alignment horizontal="right"/>
    </xf>
    <xf numFmtId="0" fontId="0" fillId="0" borderId="0" xfId="0" applyAlignment="1">
      <alignment horizontal="center"/>
    </xf>
    <xf numFmtId="166" fontId="1" fillId="0" borderId="0" xfId="43" quotePrefix="1" applyNumberFormat="1" applyFont="1"/>
    <xf numFmtId="0" fontId="45" fillId="0" borderId="13" xfId="0" applyFont="1" applyBorder="1" applyAlignment="1">
      <alignment horizontal="center"/>
    </xf>
    <xf numFmtId="0" fontId="1" fillId="0" borderId="14" xfId="0" applyFont="1" applyBorder="1" applyAlignment="1" applyProtection="1">
      <alignment horizontal="center" wrapText="1"/>
      <protection locked="0"/>
    </xf>
    <xf numFmtId="0" fontId="0" fillId="0" borderId="14" xfId="0" applyBorder="1" applyAlignment="1">
      <alignment wrapText="1"/>
    </xf>
    <xf numFmtId="0" fontId="0" fillId="0" borderId="13" xfId="0" applyBorder="1" applyAlignment="1" applyProtection="1">
      <alignment horizontal="center"/>
      <protection locked="0"/>
    </xf>
    <xf numFmtId="0" fontId="21" fillId="0" borderId="13" xfId="0" applyFont="1" applyBorder="1" applyAlignment="1"/>
    <xf numFmtId="0" fontId="0" fillId="0" borderId="13" xfId="0" applyBorder="1" applyAlignment="1"/>
    <xf numFmtId="0" fontId="18" fillId="0" borderId="0" xfId="0" applyFont="1" applyAlignment="1">
      <alignment horizontal="right"/>
    </xf>
    <xf numFmtId="0" fontId="11" fillId="0" borderId="14" xfId="0" applyFont="1" applyBorder="1" applyAlignment="1" applyProtection="1">
      <alignment horizontal="center"/>
      <protection locked="0"/>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xf numFmtId="0" fontId="13" fillId="0" borderId="28" xfId="0" applyFont="1" applyBorder="1" applyAlignment="1">
      <alignment horizontal="center"/>
    </xf>
    <xf numFmtId="0" fontId="13" fillId="0" borderId="0" xfId="0" applyFont="1" applyBorder="1" applyAlignment="1">
      <alignment horizontal="center"/>
    </xf>
    <xf numFmtId="0" fontId="23" fillId="0" borderId="10" xfId="0" applyFont="1" applyBorder="1" applyAlignment="1">
      <alignment horizontal="center" wrapText="1"/>
    </xf>
    <xf numFmtId="0" fontId="23" fillId="0" borderId="11" xfId="0" applyFont="1" applyBorder="1" applyAlignment="1">
      <alignment horizontal="center" wrapText="1"/>
    </xf>
    <xf numFmtId="0" fontId="6" fillId="0" borderId="13" xfId="0" applyFont="1" applyBorder="1" applyAlignment="1">
      <alignment horizontal="center"/>
    </xf>
    <xf numFmtId="0" fontId="0" fillId="0" borderId="13" xfId="0" applyBorder="1" applyAlignment="1">
      <alignment horizontal="center"/>
    </xf>
    <xf numFmtId="0" fontId="1" fillId="0" borderId="14" xfId="0" applyFont="1" applyBorder="1" applyAlignment="1" applyProtection="1">
      <alignment horizontal="center"/>
      <protection locked="0"/>
    </xf>
    <xf numFmtId="0" fontId="0" fillId="0" borderId="14" xfId="0" applyBorder="1" applyAlignment="1"/>
    <xf numFmtId="0" fontId="0" fillId="0" borderId="15" xfId="0" applyBorder="1" applyAlignment="1">
      <alignment horizontal="right"/>
    </xf>
    <xf numFmtId="0" fontId="0" fillId="0" borderId="0" xfId="0" applyAlignment="1">
      <alignment horizontal="right"/>
    </xf>
    <xf numFmtId="165" fontId="0" fillId="0" borderId="13" xfId="0" applyNumberFormat="1" applyBorder="1" applyAlignment="1"/>
    <xf numFmtId="9" fontId="0" fillId="0" borderId="0" xfId="0" applyNumberFormat="1" applyBorder="1" applyAlignment="1">
      <alignment horizontal="center"/>
    </xf>
    <xf numFmtId="0" fontId="0" fillId="0" borderId="0" xfId="0" applyAlignment="1">
      <alignment horizontal="center"/>
    </xf>
    <xf numFmtId="0" fontId="18" fillId="0" borderId="0" xfId="0" applyFont="1" applyBorder="1" applyAlignment="1">
      <alignment horizontal="right"/>
    </xf>
    <xf numFmtId="9" fontId="18" fillId="0" borderId="0" xfId="0" applyNumberFormat="1" applyFont="1" applyBorder="1" applyAlignment="1">
      <alignment horizontal="right"/>
    </xf>
    <xf numFmtId="0" fontId="6" fillId="0" borderId="23" xfId="0" applyFont="1" applyBorder="1" applyAlignment="1">
      <alignment horizontal="center"/>
    </xf>
    <xf numFmtId="0" fontId="0" fillId="0" borderId="23" xfId="0" applyBorder="1" applyAlignment="1"/>
    <xf numFmtId="0" fontId="0" fillId="0" borderId="11" xfId="0" applyBorder="1" applyAlignment="1">
      <alignment horizontal="left"/>
    </xf>
    <xf numFmtId="165" fontId="19" fillId="0" borderId="10" xfId="0" applyNumberFormat="1" applyFont="1" applyBorder="1" applyAlignment="1">
      <alignment horizontal="center"/>
    </xf>
    <xf numFmtId="165" fontId="19" fillId="0" borderId="11" xfId="0" applyNumberFormat="1" applyFont="1" applyBorder="1" applyAlignment="1">
      <alignment horizontal="center"/>
    </xf>
    <xf numFmtId="0" fontId="16" fillId="0" borderId="10" xfId="0" applyFont="1" applyBorder="1" applyAlignment="1"/>
    <xf numFmtId="0" fontId="16" fillId="0" borderId="11" xfId="0" applyFont="1" applyBorder="1" applyAlignment="1"/>
    <xf numFmtId="165" fontId="0" fillId="0" borderId="11" xfId="0" applyNumberFormat="1" applyBorder="1" applyAlignment="1">
      <alignment horizont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22" fillId="0" borderId="0" xfId="0" applyFont="1" applyAlignment="1">
      <alignment horizontal="center"/>
    </xf>
    <xf numFmtId="0" fontId="23" fillId="0" borderId="10" xfId="0" applyFont="1" applyBorder="1" applyAlignment="1">
      <alignment wrapText="1"/>
    </xf>
    <xf numFmtId="0" fontId="23" fillId="0" borderId="11" xfId="0" applyFont="1" applyBorder="1" applyAlignment="1">
      <alignment wrapText="1"/>
    </xf>
    <xf numFmtId="0" fontId="0" fillId="0" borderId="11" xfId="0" applyBorder="1" applyAlignment="1">
      <alignment horizontal="center" wrapText="1"/>
    </xf>
    <xf numFmtId="0" fontId="23" fillId="0" borderId="10" xfId="0" applyFont="1" applyBorder="1" applyAlignment="1">
      <alignment horizontal="center"/>
    </xf>
    <xf numFmtId="0" fontId="24" fillId="0" borderId="11" xfId="0" applyFont="1" applyBorder="1" applyAlignment="1">
      <alignment horizontal="center"/>
    </xf>
    <xf numFmtId="0" fontId="6" fillId="0" borderId="0" xfId="0" applyFont="1" applyBorder="1" applyAlignment="1">
      <alignment horizontal="center"/>
    </xf>
    <xf numFmtId="0" fontId="16" fillId="0" borderId="21" xfId="0" applyFont="1" applyBorder="1" applyAlignment="1">
      <alignment horizontal="center" wrapText="1"/>
    </xf>
    <xf numFmtId="0" fontId="0" fillId="0" borderId="15" xfId="0" applyBorder="1" applyAlignment="1">
      <alignment horizontal="center" wrapText="1"/>
    </xf>
    <xf numFmtId="0" fontId="0" fillId="0" borderId="20" xfId="0" applyBorder="1" applyAlignment="1">
      <alignment horizontal="center" wrapText="1"/>
    </xf>
    <xf numFmtId="0" fontId="16" fillId="0" borderId="0" xfId="0" applyFont="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3" xr:uid="{00000000-0005-0000-0000-00002600000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3087" name="Rectangle 1">
          <a:extLst>
            <a:ext uri="{FF2B5EF4-FFF2-40B4-BE49-F238E27FC236}">
              <a16:creationId xmlns:a16="http://schemas.microsoft.com/office/drawing/2014/main" id="{00000000-0008-0000-0000-00004FA80000}"/>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3</xdr:row>
      <xdr:rowOff>38100</xdr:rowOff>
    </xdr:from>
    <xdr:to>
      <xdr:col>0</xdr:col>
      <xdr:colOff>0</xdr:colOff>
      <xdr:row>3</xdr:row>
      <xdr:rowOff>276225</xdr:rowOff>
    </xdr:to>
    <xdr:sp macro="" textlink="">
      <xdr:nvSpPr>
        <xdr:cNvPr id="43088" name="Rectangle 22">
          <a:extLst>
            <a:ext uri="{FF2B5EF4-FFF2-40B4-BE49-F238E27FC236}">
              <a16:creationId xmlns:a16="http://schemas.microsoft.com/office/drawing/2014/main" id="{00000000-0008-0000-0000-000050A80000}"/>
            </a:ext>
          </a:extLst>
        </xdr:cNvPr>
        <xdr:cNvSpPr>
          <a:spLocks noChangeArrowheads="1"/>
        </xdr:cNvSpPr>
      </xdr:nvSpPr>
      <xdr:spPr bwMode="auto">
        <a:xfrm>
          <a:off x="0" y="12954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469900</xdr:colOff>
      <xdr:row>0</xdr:row>
      <xdr:rowOff>50800</xdr:rowOff>
    </xdr:from>
    <xdr:to>
      <xdr:col>14</xdr:col>
      <xdr:colOff>495300</xdr:colOff>
      <xdr:row>20</xdr:row>
      <xdr:rowOff>17905</xdr:rowOff>
    </xdr:to>
    <xdr:pic>
      <xdr:nvPicPr>
        <xdr:cNvPr id="4" name="Picture 3" descr="https://cdn.firespring.com/images/07f37838-4737-4143-907b-31f7d623725a.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50800"/>
          <a:ext cx="7950200" cy="801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2519" name="Rectangle 7">
          <a:extLst>
            <a:ext uri="{FF2B5EF4-FFF2-40B4-BE49-F238E27FC236}">
              <a16:creationId xmlns:a16="http://schemas.microsoft.com/office/drawing/2014/main" id="{00000000-0008-0000-0900-000037F4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2520" name="Rectangle 22">
          <a:extLst>
            <a:ext uri="{FF2B5EF4-FFF2-40B4-BE49-F238E27FC236}">
              <a16:creationId xmlns:a16="http://schemas.microsoft.com/office/drawing/2014/main" id="{00000000-0008-0000-0900-000038F4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1255" name="Rectangle 7">
          <a:extLst>
            <a:ext uri="{FF2B5EF4-FFF2-40B4-BE49-F238E27FC236}">
              <a16:creationId xmlns:a16="http://schemas.microsoft.com/office/drawing/2014/main" id="{00000000-0008-0000-0A00-000037C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1256" name="Rectangle 22">
          <a:extLst>
            <a:ext uri="{FF2B5EF4-FFF2-40B4-BE49-F238E27FC236}">
              <a16:creationId xmlns:a16="http://schemas.microsoft.com/office/drawing/2014/main" id="{00000000-0008-0000-0A00-000038C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9447" name="Rectangle 7">
          <a:extLst>
            <a:ext uri="{FF2B5EF4-FFF2-40B4-BE49-F238E27FC236}">
              <a16:creationId xmlns:a16="http://schemas.microsoft.com/office/drawing/2014/main" id="{00000000-0008-0000-0B00-000037E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9448" name="Rectangle 22">
          <a:extLst>
            <a:ext uri="{FF2B5EF4-FFF2-40B4-BE49-F238E27FC236}">
              <a16:creationId xmlns:a16="http://schemas.microsoft.com/office/drawing/2014/main" id="{00000000-0008-0000-0B00-000038E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0471" name="Rectangle 7">
          <a:extLst>
            <a:ext uri="{FF2B5EF4-FFF2-40B4-BE49-F238E27FC236}">
              <a16:creationId xmlns:a16="http://schemas.microsoft.com/office/drawing/2014/main" id="{00000000-0008-0000-0C00-000037EC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0472" name="Rectangle 22">
          <a:extLst>
            <a:ext uri="{FF2B5EF4-FFF2-40B4-BE49-F238E27FC236}">
              <a16:creationId xmlns:a16="http://schemas.microsoft.com/office/drawing/2014/main" id="{00000000-0008-0000-0C00-000038EC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2279" name="Rectangle 7">
          <a:extLst>
            <a:ext uri="{FF2B5EF4-FFF2-40B4-BE49-F238E27FC236}">
              <a16:creationId xmlns:a16="http://schemas.microsoft.com/office/drawing/2014/main" id="{00000000-0008-0000-0D00-000037CC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2280" name="Rectangle 22">
          <a:extLst>
            <a:ext uri="{FF2B5EF4-FFF2-40B4-BE49-F238E27FC236}">
              <a16:creationId xmlns:a16="http://schemas.microsoft.com/office/drawing/2014/main" id="{00000000-0008-0000-0D00-000038CC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8423" name="Rectangle 7">
          <a:extLst>
            <a:ext uri="{FF2B5EF4-FFF2-40B4-BE49-F238E27FC236}">
              <a16:creationId xmlns:a16="http://schemas.microsoft.com/office/drawing/2014/main" id="{00000000-0008-0000-0E00-000037E4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8424" name="Rectangle 22">
          <a:extLst>
            <a:ext uri="{FF2B5EF4-FFF2-40B4-BE49-F238E27FC236}">
              <a16:creationId xmlns:a16="http://schemas.microsoft.com/office/drawing/2014/main" id="{00000000-0008-0000-0E00-000038E4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7399" name="Rectangle 7">
          <a:extLst>
            <a:ext uri="{FF2B5EF4-FFF2-40B4-BE49-F238E27FC236}">
              <a16:creationId xmlns:a16="http://schemas.microsoft.com/office/drawing/2014/main" id="{00000000-0008-0000-0F00-000037E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7400" name="Rectangle 22">
          <a:extLst>
            <a:ext uri="{FF2B5EF4-FFF2-40B4-BE49-F238E27FC236}">
              <a16:creationId xmlns:a16="http://schemas.microsoft.com/office/drawing/2014/main" id="{00000000-0008-0000-0F00-000038E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3303" name="Rectangle 7">
          <a:extLst>
            <a:ext uri="{FF2B5EF4-FFF2-40B4-BE49-F238E27FC236}">
              <a16:creationId xmlns:a16="http://schemas.microsoft.com/office/drawing/2014/main" id="{00000000-0008-0000-1000-000037D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3304" name="Rectangle 22">
          <a:extLst>
            <a:ext uri="{FF2B5EF4-FFF2-40B4-BE49-F238E27FC236}">
              <a16:creationId xmlns:a16="http://schemas.microsoft.com/office/drawing/2014/main" id="{00000000-0008-0000-1000-000038D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4327" name="Rectangle 7">
          <a:extLst>
            <a:ext uri="{FF2B5EF4-FFF2-40B4-BE49-F238E27FC236}">
              <a16:creationId xmlns:a16="http://schemas.microsoft.com/office/drawing/2014/main" id="{00000000-0008-0000-1100-000037D4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4328" name="Rectangle 22">
          <a:extLst>
            <a:ext uri="{FF2B5EF4-FFF2-40B4-BE49-F238E27FC236}">
              <a16:creationId xmlns:a16="http://schemas.microsoft.com/office/drawing/2014/main" id="{00000000-0008-0000-1100-000038D4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6375" name="Rectangle 7">
          <a:extLst>
            <a:ext uri="{FF2B5EF4-FFF2-40B4-BE49-F238E27FC236}">
              <a16:creationId xmlns:a16="http://schemas.microsoft.com/office/drawing/2014/main" id="{00000000-0008-0000-1200-000037DC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6376" name="Rectangle 22">
          <a:extLst>
            <a:ext uri="{FF2B5EF4-FFF2-40B4-BE49-F238E27FC236}">
              <a16:creationId xmlns:a16="http://schemas.microsoft.com/office/drawing/2014/main" id="{00000000-0008-0000-1200-000038DC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261" name="Rectangle 7">
          <a:extLst>
            <a:ext uri="{FF2B5EF4-FFF2-40B4-BE49-F238E27FC236}">
              <a16:creationId xmlns:a16="http://schemas.microsoft.com/office/drawing/2014/main" id="{00000000-0008-0000-0100-0000751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262" name="Rectangle 22">
          <a:extLst>
            <a:ext uri="{FF2B5EF4-FFF2-40B4-BE49-F238E27FC236}">
              <a16:creationId xmlns:a16="http://schemas.microsoft.com/office/drawing/2014/main" id="{00000000-0008-0000-0100-0000761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5351" name="Rectangle 7">
          <a:extLst>
            <a:ext uri="{FF2B5EF4-FFF2-40B4-BE49-F238E27FC236}">
              <a16:creationId xmlns:a16="http://schemas.microsoft.com/office/drawing/2014/main" id="{00000000-0008-0000-1300-000037D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5352" name="Rectangle 22">
          <a:extLst>
            <a:ext uri="{FF2B5EF4-FFF2-40B4-BE49-F238E27FC236}">
              <a16:creationId xmlns:a16="http://schemas.microsoft.com/office/drawing/2014/main" id="{00000000-0008-0000-1300-000038D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9687" name="Rectangle 7">
          <a:extLst>
            <a:ext uri="{FF2B5EF4-FFF2-40B4-BE49-F238E27FC236}">
              <a16:creationId xmlns:a16="http://schemas.microsoft.com/office/drawing/2014/main" id="{00000000-0008-0000-1400-0000371001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9688" name="Rectangle 22">
          <a:extLst>
            <a:ext uri="{FF2B5EF4-FFF2-40B4-BE49-F238E27FC236}">
              <a16:creationId xmlns:a16="http://schemas.microsoft.com/office/drawing/2014/main" id="{00000000-0008-0000-1400-0000381001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5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5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6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6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7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7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8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8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9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9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A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A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B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B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C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C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0233" name="Rectangle 7">
          <a:extLst>
            <a:ext uri="{FF2B5EF4-FFF2-40B4-BE49-F238E27FC236}">
              <a16:creationId xmlns:a16="http://schemas.microsoft.com/office/drawing/2014/main" id="{00000000-0008-0000-0200-000039C4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0234" name="Rectangle 22">
          <a:extLst>
            <a:ext uri="{FF2B5EF4-FFF2-40B4-BE49-F238E27FC236}">
              <a16:creationId xmlns:a16="http://schemas.microsoft.com/office/drawing/2014/main" id="{00000000-0008-0000-0200-00003AC4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D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D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E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E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F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F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0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0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1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1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2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2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3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3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4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4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5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5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38991" name="Rectangle 1">
          <a:extLst>
            <a:ext uri="{FF2B5EF4-FFF2-40B4-BE49-F238E27FC236}">
              <a16:creationId xmlns:a16="http://schemas.microsoft.com/office/drawing/2014/main" id="{00000000-0008-0000-2700-00004F9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8992" name="Rectangle 22">
          <a:extLst>
            <a:ext uri="{FF2B5EF4-FFF2-40B4-BE49-F238E27FC236}">
              <a16:creationId xmlns:a16="http://schemas.microsoft.com/office/drawing/2014/main" id="{00000000-0008-0000-2700-0000509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1495" name="Rectangle 7">
          <a:extLst>
            <a:ext uri="{FF2B5EF4-FFF2-40B4-BE49-F238E27FC236}">
              <a16:creationId xmlns:a16="http://schemas.microsoft.com/office/drawing/2014/main" id="{00000000-0008-0000-0300-000037F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1496" name="Rectangle 22">
          <a:extLst>
            <a:ext uri="{FF2B5EF4-FFF2-40B4-BE49-F238E27FC236}">
              <a16:creationId xmlns:a16="http://schemas.microsoft.com/office/drawing/2014/main" id="{00000000-0008-0000-0300-000038F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4</xdr:row>
      <xdr:rowOff>38100</xdr:rowOff>
    </xdr:from>
    <xdr:to>
      <xdr:col>0</xdr:col>
      <xdr:colOff>0</xdr:colOff>
      <xdr:row>4</xdr:row>
      <xdr:rowOff>276225</xdr:rowOff>
    </xdr:to>
    <xdr:sp macro="" textlink="">
      <xdr:nvSpPr>
        <xdr:cNvPr id="4145" name="Rectangle 7">
          <a:extLst>
            <a:ext uri="{FF2B5EF4-FFF2-40B4-BE49-F238E27FC236}">
              <a16:creationId xmlns:a16="http://schemas.microsoft.com/office/drawing/2014/main" id="{00000000-0008-0000-2800-000031100000}"/>
            </a:ext>
          </a:extLst>
        </xdr:cNvPr>
        <xdr:cNvSpPr>
          <a:spLocks noChangeArrowheads="1"/>
        </xdr:cNvSpPr>
      </xdr:nvSpPr>
      <xdr:spPr bwMode="auto">
        <a:xfrm>
          <a:off x="0" y="1924050"/>
          <a:ext cx="0" cy="238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239806</xdr:colOff>
      <xdr:row>7</xdr:row>
      <xdr:rowOff>89648</xdr:rowOff>
    </xdr:from>
    <xdr:to>
      <xdr:col>15</xdr:col>
      <xdr:colOff>411256</xdr:colOff>
      <xdr:row>8</xdr:row>
      <xdr:rowOff>108698</xdr:rowOff>
    </xdr:to>
    <xdr:sp macro="" textlink="">
      <xdr:nvSpPr>
        <xdr:cNvPr id="22654" name="Rectangle 7">
          <a:extLst>
            <a:ext uri="{FF2B5EF4-FFF2-40B4-BE49-F238E27FC236}">
              <a16:creationId xmlns:a16="http://schemas.microsoft.com/office/drawing/2014/main" id="{00000000-0008-0000-2C00-00007E580000}"/>
            </a:ext>
          </a:extLst>
        </xdr:cNvPr>
        <xdr:cNvSpPr>
          <a:spLocks noChangeArrowheads="1"/>
        </xdr:cNvSpPr>
      </xdr:nvSpPr>
      <xdr:spPr bwMode="auto">
        <a:xfrm>
          <a:off x="10582835" y="2420472"/>
          <a:ext cx="171450" cy="299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912159</xdr:colOff>
      <xdr:row>7</xdr:row>
      <xdr:rowOff>78441</xdr:rowOff>
    </xdr:from>
    <xdr:to>
      <xdr:col>3</xdr:col>
      <xdr:colOff>1083609</xdr:colOff>
      <xdr:row>8</xdr:row>
      <xdr:rowOff>97492</xdr:rowOff>
    </xdr:to>
    <xdr:sp macro="" textlink="">
      <xdr:nvSpPr>
        <xdr:cNvPr id="12" name="Rectangle 7">
          <a:extLst>
            <a:ext uri="{FF2B5EF4-FFF2-40B4-BE49-F238E27FC236}">
              <a16:creationId xmlns:a16="http://schemas.microsoft.com/office/drawing/2014/main" id="{00000000-0008-0000-2C00-00000C000000}"/>
            </a:ext>
          </a:extLst>
        </xdr:cNvPr>
        <xdr:cNvSpPr>
          <a:spLocks noChangeArrowheads="1"/>
        </xdr:cNvSpPr>
      </xdr:nvSpPr>
      <xdr:spPr bwMode="auto">
        <a:xfrm>
          <a:off x="2503394" y="2689412"/>
          <a:ext cx="171450" cy="299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7639" name="Rectangle 7">
          <a:extLst>
            <a:ext uri="{FF2B5EF4-FFF2-40B4-BE49-F238E27FC236}">
              <a16:creationId xmlns:a16="http://schemas.microsoft.com/office/drawing/2014/main" id="{00000000-0008-0000-0400-0000370801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7640" name="Rectangle 22">
          <a:extLst>
            <a:ext uri="{FF2B5EF4-FFF2-40B4-BE49-F238E27FC236}">
              <a16:creationId xmlns:a16="http://schemas.microsoft.com/office/drawing/2014/main" id="{00000000-0008-0000-0400-0000380801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6615" name="Rectangle 7">
          <a:extLst>
            <a:ext uri="{FF2B5EF4-FFF2-40B4-BE49-F238E27FC236}">
              <a16:creationId xmlns:a16="http://schemas.microsoft.com/office/drawing/2014/main" id="{00000000-0008-0000-0500-0000370401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6616" name="Rectangle 22">
          <a:extLst>
            <a:ext uri="{FF2B5EF4-FFF2-40B4-BE49-F238E27FC236}">
              <a16:creationId xmlns:a16="http://schemas.microsoft.com/office/drawing/2014/main" id="{00000000-0008-0000-0500-0000380401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5591" name="Rectangle 7">
          <a:extLst>
            <a:ext uri="{FF2B5EF4-FFF2-40B4-BE49-F238E27FC236}">
              <a16:creationId xmlns:a16="http://schemas.microsoft.com/office/drawing/2014/main" id="{00000000-0008-0000-0600-0000370001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5592" name="Rectangle 22">
          <a:extLst>
            <a:ext uri="{FF2B5EF4-FFF2-40B4-BE49-F238E27FC236}">
              <a16:creationId xmlns:a16="http://schemas.microsoft.com/office/drawing/2014/main" id="{00000000-0008-0000-0600-0000380001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4567" name="Rectangle 7">
          <a:extLst>
            <a:ext uri="{FF2B5EF4-FFF2-40B4-BE49-F238E27FC236}">
              <a16:creationId xmlns:a16="http://schemas.microsoft.com/office/drawing/2014/main" id="{00000000-0008-0000-0700-000037FC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4568" name="Rectangle 22">
          <a:extLst>
            <a:ext uri="{FF2B5EF4-FFF2-40B4-BE49-F238E27FC236}">
              <a16:creationId xmlns:a16="http://schemas.microsoft.com/office/drawing/2014/main" id="{00000000-0008-0000-0700-000038FC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3543" name="Rectangle 7">
          <a:extLst>
            <a:ext uri="{FF2B5EF4-FFF2-40B4-BE49-F238E27FC236}">
              <a16:creationId xmlns:a16="http://schemas.microsoft.com/office/drawing/2014/main" id="{00000000-0008-0000-0800-000037F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3544" name="Rectangle 22">
          <a:extLst>
            <a:ext uri="{FF2B5EF4-FFF2-40B4-BE49-F238E27FC236}">
              <a16:creationId xmlns:a16="http://schemas.microsoft.com/office/drawing/2014/main" id="{00000000-0008-0000-0800-000038F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zoomScale="75" zoomScaleNormal="75" workbookViewId="0">
      <selection activeCell="X10" sqref="X10"/>
    </sheetView>
  </sheetViews>
  <sheetFormatPr defaultRowHeight="12.45" x14ac:dyDescent="0.2"/>
  <cols>
    <col min="1" max="1" width="103.125" customWidth="1"/>
  </cols>
  <sheetData>
    <row r="1" spans="1:1" ht="33.049999999999997" customHeight="1" x14ac:dyDescent="0.25">
      <c r="A1" s="115" t="s">
        <v>112</v>
      </c>
    </row>
    <row r="2" spans="1:1" ht="33.049999999999997" customHeight="1" x14ac:dyDescent="0.25">
      <c r="A2" s="115" t="s">
        <v>113</v>
      </c>
    </row>
    <row r="3" spans="1:1" ht="33.049999999999997" customHeight="1" x14ac:dyDescent="0.25">
      <c r="A3" s="115" t="s">
        <v>59</v>
      </c>
    </row>
    <row r="4" spans="1:1" ht="33.049999999999997" customHeight="1" x14ac:dyDescent="0.25">
      <c r="A4" s="115" t="s">
        <v>114</v>
      </c>
    </row>
    <row r="5" spans="1:1" ht="33.049999999999997" customHeight="1" x14ac:dyDescent="0.25">
      <c r="A5" s="115" t="s">
        <v>60</v>
      </c>
    </row>
    <row r="6" spans="1:1" ht="33.049999999999997" customHeight="1" x14ac:dyDescent="0.25">
      <c r="A6" s="115" t="s">
        <v>61</v>
      </c>
    </row>
    <row r="7" spans="1:1" ht="33.049999999999997" customHeight="1" x14ac:dyDescent="0.25">
      <c r="A7" s="143" t="s">
        <v>69</v>
      </c>
    </row>
    <row r="8" spans="1:1" ht="33.049999999999997" customHeight="1" x14ac:dyDescent="0.25">
      <c r="A8" s="115" t="s">
        <v>68</v>
      </c>
    </row>
    <row r="9" spans="1:1" ht="33.049999999999997" customHeight="1" x14ac:dyDescent="0.25">
      <c r="A9" s="115"/>
    </row>
    <row r="10" spans="1:1" ht="33.049999999999997" customHeight="1" x14ac:dyDescent="0.25">
      <c r="A10" s="115" t="s">
        <v>62</v>
      </c>
    </row>
    <row r="11" spans="1:1" ht="33.049999999999997" customHeight="1" x14ac:dyDescent="0.25">
      <c r="A11" s="115"/>
    </row>
    <row r="12" spans="1:1" ht="33.049999999999997" customHeight="1" x14ac:dyDescent="0.25">
      <c r="A12" s="115" t="s">
        <v>115</v>
      </c>
    </row>
    <row r="13" spans="1:1" ht="33.049999999999997" customHeight="1" x14ac:dyDescent="0.25">
      <c r="A13" s="115" t="s">
        <v>63</v>
      </c>
    </row>
    <row r="14" spans="1:1" ht="24.9" customHeight="1" x14ac:dyDescent="0.25">
      <c r="A14" s="115"/>
    </row>
    <row r="15" spans="1:1" ht="54.85" customHeight="1" x14ac:dyDescent="0.25">
      <c r="A15" s="115" t="s">
        <v>116</v>
      </c>
    </row>
    <row r="16" spans="1:1" ht="24.9" customHeight="1" x14ac:dyDescent="0.25">
      <c r="A16" s="115"/>
    </row>
    <row r="17" spans="1:1" ht="24.9" customHeight="1" x14ac:dyDescent="0.25">
      <c r="A17" s="115" t="s">
        <v>64</v>
      </c>
    </row>
    <row r="18" spans="1:1" ht="24.9" customHeight="1" x14ac:dyDescent="0.25">
      <c r="A18" s="115"/>
    </row>
    <row r="19" spans="1:1" ht="24.9" customHeight="1" x14ac:dyDescent="0.25">
      <c r="A19" s="2" t="s">
        <v>117</v>
      </c>
    </row>
    <row r="20" spans="1:1" ht="24.9" customHeight="1" x14ac:dyDescent="0.2"/>
  </sheetData>
  <phoneticPr fontId="3" type="noConversion"/>
  <printOptions horizontalCentered="1"/>
  <pageMargins left="0.25" right="0.25" top="0.25" bottom="0.2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8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zoomScale="75" zoomScaleNormal="75" workbookViewId="0">
      <selection activeCell="B3" sqref="B3"/>
    </sheetView>
  </sheetViews>
  <sheetFormatPr defaultRowHeight="14.4" x14ac:dyDescent="0.25"/>
  <cols>
    <col min="1" max="1" width="23.875" style="4" customWidth="1"/>
    <col min="2" max="2" width="8.125" customWidth="1"/>
    <col min="3" max="5" width="7.25" style="1" customWidth="1"/>
    <col min="6" max="6" width="7.25" style="182" customWidth="1"/>
    <col min="7" max="8" width="7.25" style="1"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25">
      <c r="A20" s="70" t="s">
        <v>34</v>
      </c>
      <c r="B20" s="221"/>
      <c r="C20" s="221"/>
      <c r="D20" s="221"/>
      <c r="E20" s="221"/>
      <c r="F20" s="221"/>
      <c r="G20" s="221"/>
      <c r="H20" s="80"/>
      <c r="I20" s="80" t="s">
        <v>45</v>
      </c>
      <c r="J20" s="81"/>
      <c r="K20" s="70" t="s">
        <v>7</v>
      </c>
      <c r="L20" s="180">
        <f>SUM(L3:L19)</f>
        <v>0</v>
      </c>
    </row>
    <row r="21" spans="1:12" ht="24.9" customHeight="1" x14ac:dyDescent="0.25">
      <c r="A21" s="153" t="s">
        <v>10</v>
      </c>
      <c r="B21" s="215"/>
      <c r="C21" s="216"/>
      <c r="D21" s="216"/>
      <c r="E21" s="216"/>
      <c r="F21" s="216"/>
      <c r="G21" s="216"/>
      <c r="H21" s="11" t="s">
        <v>4</v>
      </c>
      <c r="I21" s="217"/>
      <c r="J21" s="217"/>
      <c r="K21" s="44" t="s">
        <v>19</v>
      </c>
      <c r="L21" s="40"/>
    </row>
    <row r="22" spans="1:12" ht="24.9" customHeight="1" x14ac:dyDescent="0.25">
      <c r="A22" s="69" t="s">
        <v>6</v>
      </c>
      <c r="B22" s="3"/>
      <c r="C22" s="68"/>
      <c r="D22" s="68"/>
      <c r="E22" s="68"/>
      <c r="F22" s="68"/>
      <c r="G22" s="61"/>
      <c r="I22" s="1"/>
      <c r="J22" s="1"/>
      <c r="K22" s="44" t="s">
        <v>18</v>
      </c>
      <c r="L22" s="40">
        <f>(J20+L20)-L21</f>
        <v>0</v>
      </c>
    </row>
    <row r="23" spans="1:12" ht="24.9" customHeight="1" x14ac:dyDescent="0.25">
      <c r="A23" s="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C27" s="179"/>
      <c r="D27" s="179"/>
      <c r="E27" s="179"/>
      <c r="G27" s="179"/>
      <c r="H27" s="179"/>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6">
    <mergeCell ref="A1:L1"/>
    <mergeCell ref="B21:G21"/>
    <mergeCell ref="I21:J21"/>
    <mergeCell ref="B23:G23"/>
    <mergeCell ref="I23:K23"/>
    <mergeCell ref="B20:G20"/>
  </mergeCells>
  <phoneticPr fontId="3" type="noConversion"/>
  <printOptions horizontalCentered="1" verticalCentered="1"/>
  <pageMargins left="0" right="0" top="0.23" bottom="0.24" header="0.5" footer="0.5"/>
  <pageSetup scale="92"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zoomScale="75" zoomScaleNormal="75" workbookViewId="0">
      <selection activeCell="L22" sqref="L22"/>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30"/>
  <sheetViews>
    <sheetView zoomScale="75" zoomScaleNormal="75" workbookViewId="0">
      <selection activeCell="L23" sqref="L23"/>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0"/>
  <sheetViews>
    <sheetView topLeftCell="A4"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0"/>
  <sheetViews>
    <sheetView topLeftCell="A4"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100</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I24:K24"/>
    <mergeCell ref="A1:L1"/>
    <mergeCell ref="B21:G21"/>
    <mergeCell ref="B23:G23"/>
  </mergeCells>
  <printOptions horizontalCentered="1" verticalCentered="1"/>
  <pageMargins left="0" right="0" top="0.23" bottom="0.24"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scale="99" fitToHeight="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101</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102</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103</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104</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I24:K24"/>
    <mergeCell ref="A1:L1"/>
    <mergeCell ref="B21:G21"/>
    <mergeCell ref="B23:G23"/>
  </mergeCells>
  <printOptions horizontalCentered="1" verticalCentered="1"/>
  <pageMargins left="0" right="0" top="0.23" bottom="0.24" header="0.5" footer="0.5"/>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105</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106</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107</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108</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scale="98"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L30"/>
  <sheetViews>
    <sheetView zoomScale="75" zoomScaleNormal="75" workbookViewId="0">
      <selection sqref="A1:L1"/>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97</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t="s">
        <v>109</v>
      </c>
      <c r="C20" s="210"/>
      <c r="D20" s="210"/>
      <c r="E20" s="210"/>
      <c r="F20" s="210"/>
      <c r="G20" s="72"/>
      <c r="H20" s="80"/>
      <c r="I20" s="80" t="s">
        <v>45</v>
      </c>
      <c r="J20" s="81"/>
      <c r="K20" s="70" t="s">
        <v>7</v>
      </c>
      <c r="L20" s="180">
        <f>SUM(L3:L19)</f>
        <v>0</v>
      </c>
    </row>
    <row r="21" spans="1:12" ht="24.9" customHeight="1" x14ac:dyDescent="0.25">
      <c r="A21" s="153" t="s">
        <v>4</v>
      </c>
      <c r="B21" s="215"/>
      <c r="C21" s="215"/>
      <c r="D21" s="215"/>
      <c r="E21" s="215"/>
      <c r="F21" s="215"/>
      <c r="G21" s="215"/>
      <c r="H21"/>
      <c r="K21" s="209" t="s">
        <v>96</v>
      </c>
      <c r="L21" s="40"/>
    </row>
    <row r="22" spans="1:12" ht="24.9" customHeight="1" x14ac:dyDescent="0.25">
      <c r="A22" s="69" t="s">
        <v>6</v>
      </c>
      <c r="B22" s="3"/>
      <c r="C22" s="68"/>
      <c r="D22" s="68"/>
      <c r="E22" s="68"/>
      <c r="F22" s="68"/>
      <c r="G22" s="61"/>
      <c r="I22" s="212"/>
      <c r="J22" s="212"/>
      <c r="K22" s="209" t="s">
        <v>73</v>
      </c>
      <c r="L22" s="196"/>
    </row>
    <row r="23" spans="1:12" ht="24.9" customHeight="1" x14ac:dyDescent="0.25">
      <c r="A23" s="211"/>
      <c r="B23" s="218"/>
      <c r="C23" s="218"/>
      <c r="D23" s="218"/>
      <c r="E23" s="218"/>
      <c r="F23" s="218"/>
      <c r="G23" s="218"/>
      <c r="H23" s="21"/>
      <c r="I23" s="27"/>
      <c r="J23" s="27"/>
      <c r="K23" s="209" t="s">
        <v>18</v>
      </c>
      <c r="L23" s="40">
        <f>(J20+L20+L22)-L21</f>
        <v>0</v>
      </c>
    </row>
    <row r="24" spans="1:12" ht="24.9" customHeight="1" x14ac:dyDescent="0.25">
      <c r="I24" s="220" t="s">
        <v>82</v>
      </c>
      <c r="J24" s="220"/>
      <c r="K24" s="220"/>
      <c r="L24" s="40">
        <f>(L21*0.34)+J20</f>
        <v>0</v>
      </c>
    </row>
    <row r="25" spans="1:12" ht="24.9" customHeight="1" x14ac:dyDescent="0.3">
      <c r="A25" s="169" t="s">
        <v>70</v>
      </c>
      <c r="C25"/>
      <c r="D25"/>
      <c r="E25"/>
      <c r="F25"/>
      <c r="G25"/>
      <c r="H25"/>
    </row>
    <row r="26" spans="1:12" ht="24.9" customHeight="1" x14ac:dyDescent="0.25">
      <c r="A26" s="152"/>
      <c r="C26"/>
      <c r="D26"/>
      <c r="E26"/>
      <c r="F26"/>
      <c r="G26"/>
      <c r="H26"/>
    </row>
    <row r="27" spans="1:12" ht="24.9" customHeight="1" x14ac:dyDescent="0.25">
      <c r="A27" s="152"/>
      <c r="C27"/>
      <c r="D27"/>
      <c r="E27"/>
      <c r="F27"/>
      <c r="G27"/>
      <c r="H27"/>
    </row>
    <row r="28" spans="1:12" ht="24.9" customHeight="1" x14ac:dyDescent="0.25">
      <c r="A28" s="152"/>
      <c r="C28"/>
      <c r="D28"/>
      <c r="E28"/>
      <c r="F28"/>
      <c r="G28"/>
      <c r="H28"/>
    </row>
    <row r="29" spans="1:12" ht="24.9" customHeight="1" x14ac:dyDescent="0.25">
      <c r="C29"/>
      <c r="D29"/>
      <c r="E29"/>
      <c r="F29"/>
      <c r="G29"/>
      <c r="H29"/>
    </row>
    <row r="30" spans="1:12" ht="24.9" customHeight="1" x14ac:dyDescent="0.25"/>
  </sheetData>
  <mergeCells count="4">
    <mergeCell ref="A1:L1"/>
    <mergeCell ref="B21:G21"/>
    <mergeCell ref="B23:G23"/>
    <mergeCell ref="I24:K24"/>
  </mergeCells>
  <printOptions horizontalCentered="1" verticalCentered="1"/>
  <pageMargins left="0" right="0" top="0.23" bottom="0.24" header="0.5" footer="0.5"/>
  <pageSetup scale="9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2"/>
  <sheetViews>
    <sheetView tabSelected="1" workbookViewId="0">
      <selection sqref="A1:F1"/>
    </sheetView>
  </sheetViews>
  <sheetFormatPr defaultRowHeight="12.45" x14ac:dyDescent="0.2"/>
  <cols>
    <col min="1" max="1" width="15.375" customWidth="1"/>
    <col min="2" max="2" width="14.375" customWidth="1"/>
    <col min="3" max="3" width="15.625" bestFit="1" customWidth="1"/>
    <col min="4" max="4" width="15.375" customWidth="1"/>
    <col min="5" max="5" width="16.375" customWidth="1"/>
  </cols>
  <sheetData>
    <row r="1" spans="1:9" ht="27.5" x14ac:dyDescent="0.4">
      <c r="A1" s="225" t="s">
        <v>9</v>
      </c>
      <c r="B1" s="226"/>
      <c r="C1" s="226"/>
      <c r="D1" s="226"/>
      <c r="E1" s="226"/>
      <c r="F1" s="226"/>
    </row>
    <row r="2" spans="1:9" ht="17.7" x14ac:dyDescent="0.3">
      <c r="A2" s="57" t="s">
        <v>34</v>
      </c>
      <c r="B2" s="207"/>
      <c r="C2" s="208"/>
      <c r="D2" s="57"/>
      <c r="E2" s="207" t="s">
        <v>86</v>
      </c>
    </row>
    <row r="4" spans="1:9" ht="60.9" x14ac:dyDescent="0.35">
      <c r="A4" s="227" t="s">
        <v>5</v>
      </c>
      <c r="B4" s="228"/>
      <c r="C4" s="197" t="s">
        <v>11</v>
      </c>
      <c r="D4" s="199" t="s">
        <v>83</v>
      </c>
      <c r="E4" s="201" t="s">
        <v>84</v>
      </c>
      <c r="F4" s="203" t="s">
        <v>85</v>
      </c>
    </row>
    <row r="5" spans="1:9" ht="19.5" customHeight="1" x14ac:dyDescent="0.3">
      <c r="A5" s="222">
        <f>'Scout 1'!B20</f>
        <v>0</v>
      </c>
      <c r="B5" s="223"/>
      <c r="C5" s="198">
        <f>'Scout 1'!L28</f>
        <v>0</v>
      </c>
      <c r="D5" s="200">
        <v>0.33</v>
      </c>
      <c r="E5" s="202">
        <f>IF(C5&lt;600,C5*0.3333,C5*0)</f>
        <v>0</v>
      </c>
      <c r="F5" s="204"/>
      <c r="I5" s="108"/>
    </row>
    <row r="6" spans="1:9" ht="19.5" customHeight="1" x14ac:dyDescent="0.3">
      <c r="A6" s="222">
        <f>'Scout 2'!B20</f>
        <v>0</v>
      </c>
      <c r="B6" s="223"/>
      <c r="C6" s="198">
        <f>'Scout 2'!L28</f>
        <v>0</v>
      </c>
      <c r="D6" s="200">
        <v>0.33</v>
      </c>
      <c r="E6" s="202">
        <f t="shared" ref="E6:E31" si="0">IF(C6&lt;600,C6*0.3333,C6*0)</f>
        <v>0</v>
      </c>
      <c r="F6" s="204"/>
      <c r="I6" s="109"/>
    </row>
    <row r="7" spans="1:9" ht="19.5" customHeight="1" x14ac:dyDescent="0.3">
      <c r="A7" s="222">
        <f>'Scout 3'!B20</f>
        <v>0</v>
      </c>
      <c r="B7" s="223"/>
      <c r="C7" s="198">
        <f>'Scout 3'!L28</f>
        <v>0</v>
      </c>
      <c r="D7" s="200">
        <v>0.33</v>
      </c>
      <c r="E7" s="202">
        <f t="shared" si="0"/>
        <v>0</v>
      </c>
      <c r="F7" s="204"/>
    </row>
    <row r="8" spans="1:9" ht="19.5" customHeight="1" x14ac:dyDescent="0.3">
      <c r="A8" s="222">
        <f>'Scout 4'!B20</f>
        <v>0</v>
      </c>
      <c r="B8" s="223"/>
      <c r="C8" s="198">
        <f>'Scout 4'!L28</f>
        <v>0</v>
      </c>
      <c r="D8" s="200">
        <v>0.33</v>
      </c>
      <c r="E8" s="202">
        <f t="shared" si="0"/>
        <v>0</v>
      </c>
      <c r="F8" s="204"/>
    </row>
    <row r="9" spans="1:9" ht="19.5" customHeight="1" x14ac:dyDescent="0.3">
      <c r="A9" s="222">
        <f>'Scout 5'!B20</f>
        <v>0</v>
      </c>
      <c r="B9" s="223"/>
      <c r="C9" s="198">
        <f>'Scout 5'!L28</f>
        <v>0</v>
      </c>
      <c r="D9" s="200">
        <v>0.33</v>
      </c>
      <c r="E9" s="202">
        <f t="shared" si="0"/>
        <v>0</v>
      </c>
      <c r="F9" s="204"/>
    </row>
    <row r="10" spans="1:9" ht="19.5" customHeight="1" x14ac:dyDescent="0.3">
      <c r="A10" s="222">
        <f>'Scout 6'!B20</f>
        <v>0</v>
      </c>
      <c r="B10" s="223"/>
      <c r="C10" s="198">
        <f>'Scout 6'!L28</f>
        <v>0</v>
      </c>
      <c r="D10" s="200">
        <v>0.33</v>
      </c>
      <c r="E10" s="202">
        <f t="shared" si="0"/>
        <v>0</v>
      </c>
      <c r="F10" s="204"/>
    </row>
    <row r="11" spans="1:9" ht="19.5" customHeight="1" x14ac:dyDescent="0.3">
      <c r="A11" s="222">
        <f>'Scout 7'!B20</f>
        <v>0</v>
      </c>
      <c r="B11" s="223"/>
      <c r="C11" s="198">
        <f>'Scout 7'!L28</f>
        <v>0</v>
      </c>
      <c r="D11" s="200">
        <v>0.33</v>
      </c>
      <c r="E11" s="202">
        <f t="shared" si="0"/>
        <v>0</v>
      </c>
      <c r="F11" s="204"/>
    </row>
    <row r="12" spans="1:9" ht="19.5" customHeight="1" x14ac:dyDescent="0.3">
      <c r="A12" s="222">
        <f>'Scout 8'!B20</f>
        <v>0</v>
      </c>
      <c r="B12" s="223"/>
      <c r="C12" s="198">
        <f>'Scout 8'!L28</f>
        <v>0</v>
      </c>
      <c r="D12" s="200">
        <v>0.33</v>
      </c>
      <c r="E12" s="202">
        <f t="shared" si="0"/>
        <v>0</v>
      </c>
      <c r="F12" s="204"/>
    </row>
    <row r="13" spans="1:9" ht="19.5" customHeight="1" x14ac:dyDescent="0.3">
      <c r="A13" s="222">
        <f>'Scout 9'!B20</f>
        <v>0</v>
      </c>
      <c r="B13" s="223"/>
      <c r="C13" s="198">
        <f>'Scout 9'!L28</f>
        <v>0</v>
      </c>
      <c r="D13" s="200">
        <v>0.33</v>
      </c>
      <c r="E13" s="202">
        <f t="shared" si="0"/>
        <v>0</v>
      </c>
      <c r="F13" s="204"/>
    </row>
    <row r="14" spans="1:9" ht="19.5" customHeight="1" x14ac:dyDescent="0.3">
      <c r="A14" s="222">
        <f>'Scout 10'!B20</f>
        <v>0</v>
      </c>
      <c r="B14" s="223"/>
      <c r="C14" s="198">
        <f>'Scout 10'!L28</f>
        <v>0</v>
      </c>
      <c r="D14" s="200">
        <v>0.33</v>
      </c>
      <c r="E14" s="202">
        <f t="shared" si="0"/>
        <v>0</v>
      </c>
      <c r="F14" s="204"/>
    </row>
    <row r="15" spans="1:9" ht="19.5" customHeight="1" x14ac:dyDescent="0.3">
      <c r="A15" s="222">
        <f>'Scout 11'!B20</f>
        <v>0</v>
      </c>
      <c r="B15" s="223"/>
      <c r="C15" s="198">
        <f>'Scout 11'!L28</f>
        <v>0</v>
      </c>
      <c r="D15" s="200">
        <v>0.33</v>
      </c>
      <c r="E15" s="202">
        <f t="shared" si="0"/>
        <v>0</v>
      </c>
      <c r="F15" s="204"/>
    </row>
    <row r="16" spans="1:9" ht="19.5" customHeight="1" x14ac:dyDescent="0.3">
      <c r="A16" s="222">
        <f>'Scout 12'!B20</f>
        <v>0</v>
      </c>
      <c r="B16" s="223"/>
      <c r="C16" s="198">
        <f>'Scout 12'!L28</f>
        <v>0</v>
      </c>
      <c r="D16" s="200">
        <v>0.33</v>
      </c>
      <c r="E16" s="202">
        <f t="shared" si="0"/>
        <v>0</v>
      </c>
      <c r="F16" s="204"/>
    </row>
    <row r="17" spans="1:6" ht="19.5" customHeight="1" x14ac:dyDescent="0.3">
      <c r="A17" s="222">
        <f>'Scout 13'!B20</f>
        <v>0</v>
      </c>
      <c r="B17" s="223"/>
      <c r="C17" s="198">
        <f>'Scout 13'!L28</f>
        <v>0</v>
      </c>
      <c r="D17" s="200">
        <v>0.33</v>
      </c>
      <c r="E17" s="202">
        <f t="shared" si="0"/>
        <v>0</v>
      </c>
      <c r="F17" s="204"/>
    </row>
    <row r="18" spans="1:6" ht="19.5" customHeight="1" x14ac:dyDescent="0.3">
      <c r="A18" s="222">
        <f>'Scout 14'!B20</f>
        <v>0</v>
      </c>
      <c r="B18" s="223"/>
      <c r="C18" s="198">
        <f>'Scout 14'!L28</f>
        <v>0</v>
      </c>
      <c r="D18" s="200">
        <v>0.33</v>
      </c>
      <c r="E18" s="202">
        <f t="shared" si="0"/>
        <v>0</v>
      </c>
      <c r="F18" s="204"/>
    </row>
    <row r="19" spans="1:6" ht="19.5" customHeight="1" x14ac:dyDescent="0.3">
      <c r="A19" s="222">
        <f>'Scout 15'!B20</f>
        <v>0</v>
      </c>
      <c r="B19" s="223"/>
      <c r="C19" s="198">
        <f>'Scout 15'!L28</f>
        <v>0</v>
      </c>
      <c r="D19" s="200">
        <v>0.33</v>
      </c>
      <c r="E19" s="202">
        <f t="shared" si="0"/>
        <v>0</v>
      </c>
      <c r="F19" s="204"/>
    </row>
    <row r="20" spans="1:6" ht="19.5" customHeight="1" x14ac:dyDescent="0.3">
      <c r="A20" s="222">
        <f>'Scout 16'!B20</f>
        <v>0</v>
      </c>
      <c r="B20" s="223"/>
      <c r="C20" s="198">
        <f>'Scout 16'!L28</f>
        <v>0</v>
      </c>
      <c r="D20" s="200">
        <v>0.33</v>
      </c>
      <c r="E20" s="202">
        <f t="shared" si="0"/>
        <v>0</v>
      </c>
      <c r="F20" s="204"/>
    </row>
    <row r="21" spans="1:6" ht="19.5" customHeight="1" x14ac:dyDescent="0.3">
      <c r="A21" s="222">
        <f>'Scout 17'!B20</f>
        <v>0</v>
      </c>
      <c r="B21" s="223"/>
      <c r="C21" s="198">
        <f>'Scout 17'!K28</f>
        <v>0</v>
      </c>
      <c r="D21" s="200">
        <v>0.33</v>
      </c>
      <c r="E21" s="202">
        <f t="shared" si="0"/>
        <v>0</v>
      </c>
      <c r="F21" s="204"/>
    </row>
    <row r="22" spans="1:6" ht="19.5" customHeight="1" x14ac:dyDescent="0.3">
      <c r="A22" s="222">
        <f>'Scout 18'!B20</f>
        <v>0</v>
      </c>
      <c r="B22" s="223"/>
      <c r="C22" s="198">
        <f>'Scout 18'!K28</f>
        <v>0</v>
      </c>
      <c r="D22" s="200">
        <v>0.33</v>
      </c>
      <c r="E22" s="202">
        <f t="shared" si="0"/>
        <v>0</v>
      </c>
      <c r="F22" s="204"/>
    </row>
    <row r="23" spans="1:6" ht="19.5" customHeight="1" x14ac:dyDescent="0.3">
      <c r="A23" s="222">
        <f>'Scout 19'!B20</f>
        <v>0</v>
      </c>
      <c r="B23" s="223"/>
      <c r="C23" s="198">
        <f>'Scout 19'!L28</f>
        <v>0</v>
      </c>
      <c r="D23" s="200">
        <v>0.33</v>
      </c>
      <c r="E23" s="202">
        <f t="shared" si="0"/>
        <v>0</v>
      </c>
      <c r="F23" s="204"/>
    </row>
    <row r="24" spans="1:6" ht="19.5" customHeight="1" x14ac:dyDescent="0.3">
      <c r="A24" s="222">
        <f>'Scout 20'!B20</f>
        <v>0</v>
      </c>
      <c r="B24" s="223"/>
      <c r="C24" s="198">
        <f>'Scout 20'!L28</f>
        <v>0</v>
      </c>
      <c r="D24" s="200">
        <v>0.33</v>
      </c>
      <c r="E24" s="202">
        <f t="shared" si="0"/>
        <v>0</v>
      </c>
      <c r="F24" s="204"/>
    </row>
    <row r="25" spans="1:6" ht="19.5" customHeight="1" x14ac:dyDescent="0.3">
      <c r="A25" s="222">
        <f>'Scout 21'!B20</f>
        <v>0</v>
      </c>
      <c r="B25" s="223"/>
      <c r="C25" s="198">
        <f>'Scout 21'!L28</f>
        <v>0</v>
      </c>
      <c r="D25" s="200">
        <v>0.33</v>
      </c>
      <c r="E25" s="202">
        <f t="shared" si="0"/>
        <v>0</v>
      </c>
      <c r="F25" s="204"/>
    </row>
    <row r="26" spans="1:6" ht="19.5" customHeight="1" x14ac:dyDescent="0.3">
      <c r="A26" s="222">
        <f>'Scout 22'!B20</f>
        <v>0</v>
      </c>
      <c r="B26" s="223"/>
      <c r="C26" s="198">
        <f>'Scout 22'!L28</f>
        <v>0</v>
      </c>
      <c r="D26" s="200">
        <v>0.33</v>
      </c>
      <c r="E26" s="202">
        <f t="shared" si="0"/>
        <v>0</v>
      </c>
      <c r="F26" s="204"/>
    </row>
    <row r="27" spans="1:6" ht="19.5" customHeight="1" x14ac:dyDescent="0.3">
      <c r="A27" s="222">
        <f>'Scout 23'!B20</f>
        <v>0</v>
      </c>
      <c r="B27" s="223"/>
      <c r="C27" s="198">
        <f>'Scout 23'!L28</f>
        <v>0</v>
      </c>
      <c r="D27" s="200">
        <v>0.33</v>
      </c>
      <c r="E27" s="202">
        <f t="shared" si="0"/>
        <v>0</v>
      </c>
      <c r="F27" s="204"/>
    </row>
    <row r="28" spans="1:6" ht="19.5" customHeight="1" x14ac:dyDescent="0.3">
      <c r="A28" s="222">
        <f>'Scout 24'!B20</f>
        <v>0</v>
      </c>
      <c r="B28" s="223"/>
      <c r="C28" s="198">
        <f>'Scout 24'!L28</f>
        <v>0</v>
      </c>
      <c r="D28" s="200">
        <v>0.33</v>
      </c>
      <c r="E28" s="202">
        <f t="shared" si="0"/>
        <v>0</v>
      </c>
      <c r="F28" s="204"/>
    </row>
    <row r="29" spans="1:6" ht="19.5" customHeight="1" x14ac:dyDescent="0.3">
      <c r="A29" s="222">
        <f>'Scout 25'!B20</f>
        <v>0</v>
      </c>
      <c r="B29" s="223"/>
      <c r="C29" s="198">
        <f>'Scout 25'!L28</f>
        <v>0</v>
      </c>
      <c r="D29" s="200">
        <v>0.33</v>
      </c>
      <c r="E29" s="202">
        <f t="shared" si="0"/>
        <v>0</v>
      </c>
      <c r="F29" s="204"/>
    </row>
    <row r="30" spans="1:6" ht="19.5" customHeight="1" x14ac:dyDescent="0.3">
      <c r="A30" s="222">
        <f>'Scout 26'!B20</f>
        <v>0</v>
      </c>
      <c r="B30" s="223"/>
      <c r="C30" s="198">
        <f>'Scout 26'!L28</f>
        <v>0</v>
      </c>
      <c r="D30" s="200">
        <v>0.33</v>
      </c>
      <c r="E30" s="202">
        <f t="shared" si="0"/>
        <v>0</v>
      </c>
      <c r="F30" s="204"/>
    </row>
    <row r="31" spans="1:6" ht="19.5" customHeight="1" x14ac:dyDescent="0.3">
      <c r="A31" s="222">
        <f>'Scout 27'!B20</f>
        <v>0</v>
      </c>
      <c r="B31" s="223"/>
      <c r="C31" s="198">
        <f>'Scout 27'!L28</f>
        <v>0</v>
      </c>
      <c r="D31" s="200">
        <v>0.33</v>
      </c>
      <c r="E31" s="202">
        <f t="shared" si="0"/>
        <v>0</v>
      </c>
      <c r="F31" s="204"/>
    </row>
    <row r="32" spans="1:6" ht="17.7" x14ac:dyDescent="0.3">
      <c r="A32" s="224" t="s">
        <v>22</v>
      </c>
      <c r="B32" s="224"/>
      <c r="C32" s="205"/>
      <c r="D32" s="205"/>
      <c r="E32" s="206">
        <f>SUM(E5:E31)</f>
        <v>0</v>
      </c>
      <c r="F32" s="205"/>
    </row>
  </sheetData>
  <autoFilter ref="A4:E31" xr:uid="{00000000-0009-0000-0000-000026000000}">
    <filterColumn colId="0" showButton="0"/>
    <filterColumn colId="2" showButton="0"/>
    <filterColumn colId="3" showButton="0"/>
  </autoFilter>
  <mergeCells count="30">
    <mergeCell ref="A14:B14"/>
    <mergeCell ref="A15:B15"/>
    <mergeCell ref="A12:B12"/>
    <mergeCell ref="A13:B13"/>
    <mergeCell ref="A1:F1"/>
    <mergeCell ref="A4:B4"/>
    <mergeCell ref="A5:B5"/>
    <mergeCell ref="A10:B10"/>
    <mergeCell ref="A11:B11"/>
    <mergeCell ref="A8:B8"/>
    <mergeCell ref="A9:B9"/>
    <mergeCell ref="A6:B6"/>
    <mergeCell ref="A7:B7"/>
    <mergeCell ref="A20:B20"/>
    <mergeCell ref="A21:B21"/>
    <mergeCell ref="A18:B18"/>
    <mergeCell ref="A19:B19"/>
    <mergeCell ref="A16:B16"/>
    <mergeCell ref="A17:B17"/>
    <mergeCell ref="A26:B26"/>
    <mergeCell ref="A27:B27"/>
    <mergeCell ref="A24:B24"/>
    <mergeCell ref="A25:B25"/>
    <mergeCell ref="A22:B22"/>
    <mergeCell ref="A23:B23"/>
    <mergeCell ref="A30:B30"/>
    <mergeCell ref="A31:B31"/>
    <mergeCell ref="A32:B32"/>
    <mergeCell ref="A28:B28"/>
    <mergeCell ref="A29:B29"/>
  </mergeCells>
  <printOptions horizontalCentered="1"/>
  <pageMargins left="0.25" right="0.25" top="1" bottom="1" header="0.5" footer="0.5"/>
  <pageSetup scale="72" orientation="portrait" horizontalDpi="4294967293"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I21:J21"/>
    <mergeCell ref="B23:G23"/>
    <mergeCell ref="A1:L1"/>
    <mergeCell ref="B21:G21"/>
    <mergeCell ref="I23:K23"/>
  </mergeCells>
  <printOptions horizontalCentered="1" verticalCentered="1"/>
  <pageMargins left="0" right="0" top="0.23" bottom="0.24" header="0.5" footer="0.5"/>
  <pageSetup scale="87"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M29"/>
  <sheetViews>
    <sheetView zoomScale="70" zoomScaleNormal="70" workbookViewId="0">
      <selection sqref="A1:M1"/>
    </sheetView>
  </sheetViews>
  <sheetFormatPr defaultRowHeight="14.4" x14ac:dyDescent="0.25"/>
  <cols>
    <col min="1" max="1" width="5.375" style="3" customWidth="1"/>
    <col min="2" max="2" width="24.25" style="4" customWidth="1"/>
    <col min="3" max="3" width="5.375" customWidth="1"/>
    <col min="4" max="4" width="6.625" style="1" customWidth="1"/>
    <col min="5" max="7" width="6.875" style="1" customWidth="1"/>
    <col min="8" max="8" width="8.125" style="1" customWidth="1"/>
    <col min="9" max="9" width="8.125" style="179" customWidth="1"/>
    <col min="10" max="11" width="8.125" customWidth="1"/>
    <col min="12" max="12" width="7.25" customWidth="1"/>
    <col min="13" max="13" width="13.125" bestFit="1" customWidth="1"/>
  </cols>
  <sheetData>
    <row r="1" spans="1:13" ht="46.5" customHeight="1" x14ac:dyDescent="0.5">
      <c r="A1" s="229" t="s">
        <v>57</v>
      </c>
      <c r="B1" s="230"/>
      <c r="C1" s="230"/>
      <c r="D1" s="230"/>
      <c r="E1" s="230"/>
      <c r="F1" s="230"/>
      <c r="G1" s="230"/>
      <c r="H1" s="230"/>
      <c r="I1" s="230"/>
      <c r="J1" s="230"/>
      <c r="K1" s="230"/>
      <c r="L1" s="230"/>
      <c r="M1" s="230"/>
    </row>
    <row r="2" spans="1:13" ht="49.75" x14ac:dyDescent="0.25">
      <c r="A2" s="9" t="s">
        <v>3</v>
      </c>
      <c r="B2" s="13" t="s">
        <v>0</v>
      </c>
      <c r="C2" s="67" t="s">
        <v>1</v>
      </c>
      <c r="D2" s="9" t="s">
        <v>26</v>
      </c>
      <c r="E2" s="20" t="s">
        <v>17</v>
      </c>
      <c r="F2" s="20" t="s">
        <v>17</v>
      </c>
      <c r="G2" s="20" t="s">
        <v>17</v>
      </c>
      <c r="H2" s="9" t="s">
        <v>27</v>
      </c>
      <c r="I2" s="186" t="s">
        <v>75</v>
      </c>
      <c r="J2" s="8" t="s">
        <v>28</v>
      </c>
      <c r="K2" s="8" t="s">
        <v>24</v>
      </c>
      <c r="L2" s="48" t="s">
        <v>13</v>
      </c>
      <c r="M2" s="8" t="s">
        <v>2</v>
      </c>
    </row>
    <row r="3" spans="1:13" s="2" customFormat="1" ht="22.6" customHeight="1" x14ac:dyDescent="0.25">
      <c r="A3" s="136">
        <f>'2021 Calculator'!C3</f>
        <v>1</v>
      </c>
      <c r="B3" s="18" t="str">
        <f>'2021 Calculator'!D3</f>
        <v>Hometown Hearos Donation</v>
      </c>
      <c r="C3" s="133">
        <f>'2021 Calculator'!E3</f>
        <v>30</v>
      </c>
      <c r="D3" s="19">
        <f>'2021 Calculator'!H3</f>
        <v>0</v>
      </c>
      <c r="E3" s="110"/>
      <c r="F3" s="110"/>
      <c r="G3" s="20"/>
      <c r="H3" s="97">
        <f>SUM(D3:G3)</f>
        <v>0</v>
      </c>
      <c r="I3" s="187"/>
      <c r="J3" s="46"/>
      <c r="K3" s="46"/>
      <c r="L3" s="49">
        <f t="shared" ref="L3:L8" si="0">H3-I3-J3+K3</f>
        <v>0</v>
      </c>
      <c r="M3" s="121">
        <f t="shared" ref="M3:M17" si="1">SUM(C3*L3)</f>
        <v>0</v>
      </c>
    </row>
    <row r="4" spans="1:13" s="2" customFormat="1" ht="22.6" customHeight="1" x14ac:dyDescent="0.25">
      <c r="A4" s="136">
        <f>'2021 Calculator'!C4</f>
        <v>1</v>
      </c>
      <c r="B4" s="18" t="str">
        <f>'2021 Calculator'!D4</f>
        <v>3-Pack Combo Box</v>
      </c>
      <c r="C4" s="133">
        <f>'2021 Calculator'!E4</f>
        <v>45</v>
      </c>
      <c r="D4" s="19">
        <f>'2021 Calculator'!H4</f>
        <v>0</v>
      </c>
      <c r="E4" s="110"/>
      <c r="F4" s="110"/>
      <c r="G4" s="20"/>
      <c r="H4" s="97">
        <f t="shared" ref="H4:H17" si="2">SUM(D4:G4)</f>
        <v>0</v>
      </c>
      <c r="I4" s="187"/>
      <c r="J4" s="46"/>
      <c r="K4" s="46"/>
      <c r="L4" s="49">
        <f t="shared" si="0"/>
        <v>0</v>
      </c>
      <c r="M4" s="121">
        <f t="shared" si="1"/>
        <v>0</v>
      </c>
    </row>
    <row r="5" spans="1:13" ht="26.2" customHeight="1" x14ac:dyDescent="0.3">
      <c r="A5" s="136">
        <f>'2021 Calculator'!C5</f>
        <v>14</v>
      </c>
      <c r="B5" s="18" t="str">
        <f>'2021 Calculator'!D5</f>
        <v>White Chocolate Pretzels</v>
      </c>
      <c r="C5" s="133">
        <f>'2021 Calculator'!E5</f>
        <v>35</v>
      </c>
      <c r="D5" s="19">
        <f>'2021 Calculator'!H5</f>
        <v>0</v>
      </c>
      <c r="E5" s="110"/>
      <c r="F5" s="110"/>
      <c r="G5" s="20"/>
      <c r="H5" s="97">
        <f t="shared" si="2"/>
        <v>0</v>
      </c>
      <c r="I5" s="187"/>
      <c r="J5" s="47"/>
      <c r="K5" s="47"/>
      <c r="L5" s="49">
        <f t="shared" si="0"/>
        <v>0</v>
      </c>
      <c r="M5" s="121">
        <f t="shared" si="1"/>
        <v>0</v>
      </c>
    </row>
    <row r="6" spans="1:13" ht="26.2" customHeight="1" x14ac:dyDescent="0.3">
      <c r="A6" s="136">
        <f>'2021 Calculator'!C6</f>
        <v>14</v>
      </c>
      <c r="B6" s="18" t="str">
        <f>'2021 Calculator'!D6</f>
        <v>Chocolate Drizzle Toffee</v>
      </c>
      <c r="C6" s="133">
        <f>'2021 Calculator'!E6</f>
        <v>30</v>
      </c>
      <c r="D6" s="19">
        <f>'2021 Calculator'!H6</f>
        <v>0</v>
      </c>
      <c r="E6" s="110"/>
      <c r="F6" s="110"/>
      <c r="G6" s="20"/>
      <c r="H6" s="97">
        <f t="shared" si="2"/>
        <v>0</v>
      </c>
      <c r="I6" s="187"/>
      <c r="J6" s="47"/>
      <c r="K6" s="47"/>
      <c r="L6" s="49">
        <f t="shared" si="0"/>
        <v>0</v>
      </c>
      <c r="M6" s="121">
        <f t="shared" si="1"/>
        <v>0</v>
      </c>
    </row>
    <row r="7" spans="1:13" ht="26.2" customHeight="1" x14ac:dyDescent="0.3">
      <c r="A7" s="136">
        <f>'2021 Calculator'!C7</f>
        <v>6</v>
      </c>
      <c r="B7" s="18" t="str">
        <f>'2021 Calculator'!D7</f>
        <v>Kettle Micro</v>
      </c>
      <c r="C7" s="133">
        <f>'2021 Calculator'!E7</f>
        <v>25</v>
      </c>
      <c r="D7" s="19">
        <f>'2021 Calculator'!H7</f>
        <v>0</v>
      </c>
      <c r="E7" s="111"/>
      <c r="F7" s="111"/>
      <c r="G7" s="111"/>
      <c r="H7" s="97">
        <f t="shared" si="2"/>
        <v>0</v>
      </c>
      <c r="I7" s="187"/>
      <c r="J7" s="47"/>
      <c r="K7" s="47"/>
      <c r="L7" s="49">
        <f t="shared" si="0"/>
        <v>0</v>
      </c>
      <c r="M7" s="121">
        <f t="shared" si="1"/>
        <v>0</v>
      </c>
    </row>
    <row r="8" spans="1:13" ht="26.2" customHeight="1" x14ac:dyDescent="0.3">
      <c r="A8" s="136">
        <f>'2021 Calculator'!C8</f>
        <v>6</v>
      </c>
      <c r="B8" s="18" t="str">
        <f>'2021 Calculator'!D8</f>
        <v>Butter Micro</v>
      </c>
      <c r="C8" s="133">
        <f>'2021 Calculator'!E8</f>
        <v>20</v>
      </c>
      <c r="D8" s="19">
        <f>'2021 Calculator'!H8</f>
        <v>0</v>
      </c>
      <c r="E8" s="112"/>
      <c r="F8" s="112"/>
      <c r="G8" s="16"/>
      <c r="H8" s="97">
        <f t="shared" si="2"/>
        <v>0</v>
      </c>
      <c r="I8" s="187"/>
      <c r="J8" s="47"/>
      <c r="K8" s="47"/>
      <c r="L8" s="49">
        <f t="shared" si="0"/>
        <v>0</v>
      </c>
      <c r="M8" s="121">
        <f t="shared" si="1"/>
        <v>0</v>
      </c>
    </row>
    <row r="9" spans="1:13" ht="26.2" customHeight="1" x14ac:dyDescent="0.3">
      <c r="A9" s="136">
        <f>'2021 Calculator'!C9</f>
        <v>14</v>
      </c>
      <c r="B9" s="18" t="str">
        <f>'2021 Calculator'!D9</f>
        <v>Salted Caramel Popcorn</v>
      </c>
      <c r="C9" s="133">
        <f>'2021 Calculator'!E9</f>
        <v>20</v>
      </c>
      <c r="D9" s="19">
        <f>'2021 Calculator'!H9</f>
        <v>0</v>
      </c>
      <c r="E9" s="112"/>
      <c r="F9" s="112"/>
      <c r="G9" s="16"/>
      <c r="H9" s="97">
        <f t="shared" si="2"/>
        <v>0</v>
      </c>
      <c r="I9" s="187"/>
      <c r="J9" s="47"/>
      <c r="K9" s="47"/>
      <c r="L9" s="49">
        <f t="shared" ref="L9:L17" si="3">H9-I9-J9+K9</f>
        <v>0</v>
      </c>
      <c r="M9" s="121">
        <f t="shared" si="1"/>
        <v>0</v>
      </c>
    </row>
    <row r="10" spans="1:13" ht="26.2" customHeight="1" x14ac:dyDescent="0.3">
      <c r="A10" s="136">
        <f>'2021 Calculator'!C10</f>
        <v>14</v>
      </c>
      <c r="B10" s="18" t="str">
        <f>'2021 Calculator'!D10</f>
        <v>Cheddar Popcorn</v>
      </c>
      <c r="C10" s="133">
        <f>'2021 Calculator'!E10</f>
        <v>20</v>
      </c>
      <c r="D10" s="19">
        <f>'2021 Calculator'!H10</f>
        <v>0</v>
      </c>
      <c r="E10" s="112"/>
      <c r="F10" s="112"/>
      <c r="G10" s="16"/>
      <c r="H10" s="97">
        <f t="shared" si="2"/>
        <v>0</v>
      </c>
      <c r="I10" s="187"/>
      <c r="J10" s="47"/>
      <c r="K10" s="47"/>
      <c r="L10" s="49">
        <f t="shared" si="3"/>
        <v>0</v>
      </c>
      <c r="M10" s="121">
        <f t="shared" si="1"/>
        <v>0</v>
      </c>
    </row>
    <row r="11" spans="1:13" ht="26.2" customHeight="1" x14ac:dyDescent="0.3">
      <c r="A11" s="136">
        <f>'2021 Calculator'!C11</f>
        <v>16</v>
      </c>
      <c r="B11" s="18" t="str">
        <f>'2021 Calculator'!D11</f>
        <v>Popping Corn</v>
      </c>
      <c r="C11" s="133">
        <f>'2021 Calculator'!E11</f>
        <v>15</v>
      </c>
      <c r="D11" s="19">
        <f>'2021 Calculator'!H11</f>
        <v>0</v>
      </c>
      <c r="E11" s="112"/>
      <c r="F11" s="112"/>
      <c r="G11" s="16"/>
      <c r="H11" s="97">
        <f t="shared" si="2"/>
        <v>0</v>
      </c>
      <c r="I11" s="187"/>
      <c r="J11" s="47"/>
      <c r="K11" s="47"/>
      <c r="L11" s="49">
        <f t="shared" si="3"/>
        <v>0</v>
      </c>
      <c r="M11" s="121">
        <f t="shared" si="1"/>
        <v>0</v>
      </c>
    </row>
    <row r="12" spans="1:13" ht="26.2" customHeight="1" x14ac:dyDescent="0.3">
      <c r="A12" s="136">
        <f>'2021 Calculator'!C12</f>
        <v>14</v>
      </c>
      <c r="B12" s="18" t="str">
        <f>'2021 Calculator'!D12</f>
        <v>Original Caramel</v>
      </c>
      <c r="C12" s="133">
        <f>'2021 Calculator'!E12</f>
        <v>10</v>
      </c>
      <c r="D12" s="19">
        <f>'2021 Calculator'!H12</f>
        <v>0</v>
      </c>
      <c r="E12" s="112"/>
      <c r="F12" s="112"/>
      <c r="G12" s="16"/>
      <c r="H12" s="97">
        <f t="shared" si="2"/>
        <v>0</v>
      </c>
      <c r="I12" s="187"/>
      <c r="J12" s="47"/>
      <c r="K12" s="47"/>
      <c r="L12" s="49">
        <f t="shared" si="3"/>
        <v>0</v>
      </c>
      <c r="M12" s="121">
        <f t="shared" si="1"/>
        <v>0</v>
      </c>
    </row>
    <row r="13" spans="1:13" ht="26.2" customHeight="1" x14ac:dyDescent="0.3">
      <c r="A13" s="136">
        <f>'2021 Calculator'!C13</f>
        <v>0</v>
      </c>
      <c r="B13" s="18">
        <f>'2021 Calculator'!D13</f>
        <v>0</v>
      </c>
      <c r="C13" s="133">
        <f>'2021 Calculator'!E13</f>
        <v>0</v>
      </c>
      <c r="D13" s="19">
        <f>'2021 Calculator'!H13</f>
        <v>0</v>
      </c>
      <c r="E13" s="112"/>
      <c r="F13" s="112"/>
      <c r="G13" s="16"/>
      <c r="H13" s="97">
        <f t="shared" si="2"/>
        <v>0</v>
      </c>
      <c r="I13" s="187"/>
      <c r="J13" s="47"/>
      <c r="K13" s="47"/>
      <c r="L13" s="49">
        <f t="shared" si="3"/>
        <v>0</v>
      </c>
      <c r="M13" s="121">
        <f t="shared" si="1"/>
        <v>0</v>
      </c>
    </row>
    <row r="14" spans="1:13" ht="26.2" customHeight="1" x14ac:dyDescent="0.3">
      <c r="A14" s="136">
        <f>'2021 Calculator'!C14</f>
        <v>0</v>
      </c>
      <c r="B14" s="18">
        <f>'2021 Calculator'!D14</f>
        <v>0</v>
      </c>
      <c r="C14" s="133">
        <f>'2021 Calculator'!E14</f>
        <v>0</v>
      </c>
      <c r="D14" s="19">
        <f>'2021 Calculator'!H14</f>
        <v>0</v>
      </c>
      <c r="E14" s="112"/>
      <c r="F14" s="112"/>
      <c r="G14" s="16"/>
      <c r="H14" s="97">
        <f t="shared" si="2"/>
        <v>0</v>
      </c>
      <c r="I14" s="187"/>
      <c r="J14" s="47"/>
      <c r="K14" s="47"/>
      <c r="L14" s="49">
        <f t="shared" si="3"/>
        <v>0</v>
      </c>
      <c r="M14" s="121">
        <f t="shared" si="1"/>
        <v>0</v>
      </c>
    </row>
    <row r="15" spans="1:13" ht="26.2" customHeight="1" x14ac:dyDescent="0.3">
      <c r="A15" s="136">
        <f>'2021 Calculator'!C15</f>
        <v>0</v>
      </c>
      <c r="B15" s="18">
        <f>'2021 Calculator'!D15</f>
        <v>0</v>
      </c>
      <c r="C15" s="133">
        <f>'2021 Calculator'!E15</f>
        <v>0</v>
      </c>
      <c r="D15" s="19">
        <f>'2021 Calculator'!H15</f>
        <v>0</v>
      </c>
      <c r="E15" s="112"/>
      <c r="F15" s="112"/>
      <c r="G15" s="16"/>
      <c r="H15" s="97">
        <f t="shared" si="2"/>
        <v>0</v>
      </c>
      <c r="I15" s="187"/>
      <c r="J15" s="47"/>
      <c r="K15" s="47"/>
      <c r="L15" s="49">
        <f t="shared" si="3"/>
        <v>0</v>
      </c>
      <c r="M15" s="121">
        <f t="shared" si="1"/>
        <v>0</v>
      </c>
    </row>
    <row r="16" spans="1:13" ht="26.2" customHeight="1" x14ac:dyDescent="0.3">
      <c r="A16" s="136">
        <f>'2021 Calculator'!C16</f>
        <v>0</v>
      </c>
      <c r="B16" s="18">
        <f>'2021 Calculator'!D16</f>
        <v>0</v>
      </c>
      <c r="C16" s="133">
        <f>'2021 Calculator'!E16</f>
        <v>0</v>
      </c>
      <c r="D16" s="19">
        <f>'2021 Calculator'!H16</f>
        <v>0</v>
      </c>
      <c r="E16" s="112"/>
      <c r="F16" s="112"/>
      <c r="G16" s="16"/>
      <c r="H16" s="97">
        <f t="shared" si="2"/>
        <v>0</v>
      </c>
      <c r="I16" s="187"/>
      <c r="J16" s="47"/>
      <c r="K16" s="47"/>
      <c r="L16" s="49">
        <f t="shared" si="3"/>
        <v>0</v>
      </c>
      <c r="M16" s="121">
        <f t="shared" si="1"/>
        <v>0</v>
      </c>
    </row>
    <row r="17" spans="1:13" ht="26.2" customHeight="1" x14ac:dyDescent="0.3">
      <c r="A17" s="136">
        <f>'2021 Calculator'!C17</f>
        <v>0</v>
      </c>
      <c r="B17" s="18">
        <f>'2021 Calculator'!D17</f>
        <v>0</v>
      </c>
      <c r="C17" s="133">
        <f>'2021 Calculator'!E17</f>
        <v>0</v>
      </c>
      <c r="D17" s="19">
        <f>'2021 Calculator'!H17</f>
        <v>0</v>
      </c>
      <c r="E17" s="112"/>
      <c r="F17" s="112"/>
      <c r="G17" s="16"/>
      <c r="H17" s="97">
        <f t="shared" si="2"/>
        <v>0</v>
      </c>
      <c r="I17" s="187"/>
      <c r="J17" s="47"/>
      <c r="K17" s="47"/>
      <c r="L17" s="49">
        <f t="shared" si="3"/>
        <v>0</v>
      </c>
      <c r="M17" s="121">
        <f t="shared" si="1"/>
        <v>0</v>
      </c>
    </row>
    <row r="18" spans="1:13" ht="26.2" customHeight="1" x14ac:dyDescent="0.3">
      <c r="A18" s="136"/>
      <c r="B18" s="18"/>
      <c r="C18" s="18"/>
      <c r="D18" s="19"/>
      <c r="E18" s="112"/>
      <c r="F18" s="112"/>
      <c r="G18" s="16"/>
      <c r="H18" s="97"/>
      <c r="I18" s="187"/>
      <c r="J18" s="47"/>
      <c r="K18" s="47"/>
      <c r="L18" s="49"/>
      <c r="M18" s="121"/>
    </row>
    <row r="19" spans="1:13" ht="26.2" customHeight="1" x14ac:dyDescent="0.3">
      <c r="A19" s="136"/>
      <c r="B19" s="18"/>
      <c r="C19" s="18"/>
      <c r="D19" s="19"/>
      <c r="E19" s="112"/>
      <c r="F19" s="112"/>
      <c r="G19" s="16"/>
      <c r="H19" s="97"/>
      <c r="I19" s="187"/>
      <c r="J19" s="47"/>
      <c r="K19" s="47"/>
      <c r="L19" s="49"/>
      <c r="M19" s="121"/>
    </row>
    <row r="20" spans="1:13" ht="29.95" customHeight="1" x14ac:dyDescent="0.35">
      <c r="A20" s="233"/>
      <c r="B20" s="233"/>
      <c r="C20" s="71" t="s">
        <v>98</v>
      </c>
      <c r="D20" s="64"/>
      <c r="E20" s="122"/>
      <c r="F20" s="122"/>
      <c r="G20" s="123"/>
      <c r="H20" s="80"/>
      <c r="I20" s="80"/>
      <c r="J20" s="80" t="s">
        <v>45</v>
      </c>
      <c r="K20" s="124"/>
      <c r="L20" s="125" t="s">
        <v>7</v>
      </c>
      <c r="M20" s="180">
        <f>SUM(M3:M17)</f>
        <v>0</v>
      </c>
    </row>
    <row r="21" spans="1:13" ht="24.9" customHeight="1" x14ac:dyDescent="0.25">
      <c r="A21" s="234" t="s">
        <v>10</v>
      </c>
      <c r="B21" s="234"/>
      <c r="C21" s="231"/>
      <c r="D21" s="232"/>
      <c r="E21" s="232"/>
      <c r="F21" s="232"/>
      <c r="G21" s="232"/>
      <c r="H21" s="11" t="s">
        <v>4</v>
      </c>
      <c r="I21" s="178"/>
      <c r="J21" s="217"/>
      <c r="K21" s="217"/>
      <c r="L21" s="44" t="s">
        <v>19</v>
      </c>
      <c r="M21" s="41"/>
    </row>
    <row r="22" spans="1:13" ht="24.9" customHeight="1" x14ac:dyDescent="0.25">
      <c r="A22" s="69"/>
      <c r="B22" s="69" t="s">
        <v>6</v>
      </c>
      <c r="C22" s="3"/>
      <c r="D22" s="68"/>
      <c r="E22" s="68"/>
      <c r="F22" s="68"/>
      <c r="G22" s="61"/>
      <c r="J22" s="1"/>
      <c r="K22" s="74"/>
      <c r="L22" s="153" t="s">
        <v>18</v>
      </c>
      <c r="M22" s="183">
        <f>K20+M20</f>
        <v>0</v>
      </c>
    </row>
    <row r="23" spans="1:13" ht="24.9" customHeight="1" x14ac:dyDescent="0.25">
      <c r="A23" s="234" t="s">
        <v>44</v>
      </c>
      <c r="B23" s="234"/>
      <c r="C23" s="218"/>
      <c r="D23" s="219"/>
      <c r="E23" s="219"/>
      <c r="F23" s="219"/>
      <c r="G23" s="219"/>
      <c r="H23" s="21"/>
      <c r="I23" s="21"/>
      <c r="J23" s="27"/>
      <c r="K23" s="27"/>
      <c r="L23" s="44"/>
      <c r="M23" s="41"/>
    </row>
    <row r="24" spans="1:13" ht="24.9" customHeight="1" x14ac:dyDescent="0.25"/>
    <row r="25" spans="1:13" ht="24.9" customHeight="1" x14ac:dyDescent="0.25"/>
    <row r="26" spans="1:13" ht="24.9" customHeight="1" x14ac:dyDescent="0.25"/>
    <row r="27" spans="1:13" ht="24.9" customHeight="1" x14ac:dyDescent="0.25"/>
    <row r="28" spans="1:13" ht="24.9" customHeight="1" x14ac:dyDescent="0.25"/>
    <row r="29" spans="1:13" ht="24.9" customHeight="1" x14ac:dyDescent="0.25"/>
  </sheetData>
  <mergeCells count="7">
    <mergeCell ref="A1:M1"/>
    <mergeCell ref="C21:G21"/>
    <mergeCell ref="J21:K21"/>
    <mergeCell ref="C23:G23"/>
    <mergeCell ref="A20:B20"/>
    <mergeCell ref="A21:B21"/>
    <mergeCell ref="A23:B23"/>
  </mergeCells>
  <phoneticPr fontId="3" type="noConversion"/>
  <printOptions horizontalCentered="1" verticalCentered="1"/>
  <pageMargins left="0" right="0" top="0.23" bottom="0.24" header="0.5" footer="0.5"/>
  <pageSetup scale="92"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U31"/>
  <sheetViews>
    <sheetView zoomScale="75" zoomScaleNormal="75" workbookViewId="0">
      <selection activeCell="A2" sqref="A2"/>
    </sheetView>
  </sheetViews>
  <sheetFormatPr defaultRowHeight="14.4" x14ac:dyDescent="0.25"/>
  <cols>
    <col min="1" max="1" width="3.625" style="3" customWidth="1"/>
    <col min="2" max="2" width="25.125" style="4" customWidth="1"/>
    <col min="3" max="3" width="4.75" customWidth="1"/>
    <col min="4" max="23" width="3.875" style="1" customWidth="1"/>
    <col min="24" max="28" width="3.875" style="151" customWidth="1"/>
    <col min="29" max="40" width="3.875" style="168" customWidth="1"/>
    <col min="41" max="41" width="5.375" style="1" customWidth="1"/>
    <col min="42" max="42" width="4.25" style="1" customWidth="1"/>
    <col min="43" max="43" width="3.875" style="1" customWidth="1"/>
    <col min="44" max="44" width="14.25" bestFit="1" customWidth="1"/>
  </cols>
  <sheetData>
    <row r="1" spans="1:47" ht="30.8" customHeight="1" x14ac:dyDescent="0.5">
      <c r="A1" s="229" t="s">
        <v>99</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row>
    <row r="2" spans="1:47" ht="72.849999999999994" customHeight="1" x14ac:dyDescent="0.3">
      <c r="A2" s="161" t="s">
        <v>3</v>
      </c>
      <c r="B2" s="138" t="s">
        <v>0</v>
      </c>
      <c r="C2" s="162" t="s">
        <v>1</v>
      </c>
      <c r="D2" s="163">
        <f>'Scout 1'!B20</f>
        <v>0</v>
      </c>
      <c r="E2" s="164">
        <f>'Scout 2'!B20</f>
        <v>0</v>
      </c>
      <c r="F2" s="163">
        <f>'Scout 6'!B20</f>
        <v>0</v>
      </c>
      <c r="G2" s="164">
        <f>'Scout 3'!B20</f>
        <v>0</v>
      </c>
      <c r="H2" s="163">
        <f>'Scout 4'!B20</f>
        <v>0</v>
      </c>
      <c r="I2" s="164">
        <f>'Scout 5'!B20</f>
        <v>0</v>
      </c>
      <c r="J2" s="163">
        <f>'Scout 7'!B20</f>
        <v>0</v>
      </c>
      <c r="K2" s="164">
        <f>'Scout 8'!B20</f>
        <v>0</v>
      </c>
      <c r="L2" s="163">
        <f>'Scout 9'!B20</f>
        <v>0</v>
      </c>
      <c r="M2" s="164">
        <f>'Scout 10'!B20</f>
        <v>0</v>
      </c>
      <c r="N2" s="163">
        <f>'Scout 11'!B20</f>
        <v>0</v>
      </c>
      <c r="O2" s="164">
        <f>'Scout 12'!B20</f>
        <v>0</v>
      </c>
      <c r="P2" s="163">
        <f>'Scout 13'!B20</f>
        <v>0</v>
      </c>
      <c r="Q2" s="164">
        <f>'Scout 14'!B20</f>
        <v>0</v>
      </c>
      <c r="R2" s="163">
        <f>'Scout 15'!B20</f>
        <v>0</v>
      </c>
      <c r="S2" s="164">
        <f>'Scout 16'!B20</f>
        <v>0</v>
      </c>
      <c r="T2" s="163">
        <f>'Scout 17'!B20</f>
        <v>0</v>
      </c>
      <c r="U2" s="164">
        <f>'Scout 18'!B20</f>
        <v>0</v>
      </c>
      <c r="V2" s="163">
        <f>'Scout 19'!B20</f>
        <v>0</v>
      </c>
      <c r="W2" s="164">
        <f>'Scout 20'!B20</f>
        <v>0</v>
      </c>
      <c r="X2" s="163">
        <f>'Scout 21'!B20</f>
        <v>0</v>
      </c>
      <c r="Y2" s="164">
        <f>'Scout 22'!B20</f>
        <v>0</v>
      </c>
      <c r="Z2" s="163">
        <f>'Scout 23'!B20</f>
        <v>0</v>
      </c>
      <c r="AA2" s="164">
        <f>'Scout 24'!B20</f>
        <v>0</v>
      </c>
      <c r="AB2" s="163">
        <f>'Scout 25'!B20</f>
        <v>0</v>
      </c>
      <c r="AC2" s="164">
        <f>'Scout 26'!B20</f>
        <v>0</v>
      </c>
      <c r="AD2" s="163">
        <f>'Scout 27'!B20</f>
        <v>0</v>
      </c>
      <c r="AE2" s="164" t="str">
        <f>'Store Sale 1'!B20</f>
        <v>Store Sale 1</v>
      </c>
      <c r="AF2" s="163" t="str">
        <f>'Store Sale 2'!B20</f>
        <v>Store Sale 2</v>
      </c>
      <c r="AG2" s="164" t="str">
        <f>'Store Sale 3'!B20</f>
        <v>Store Sale 3</v>
      </c>
      <c r="AH2" s="163" t="str">
        <f>'Store Sale 4'!B20</f>
        <v>Store Sale 4</v>
      </c>
      <c r="AI2" s="164" t="str">
        <f>'Store Sale 5'!B20</f>
        <v>Store Sale 5</v>
      </c>
      <c r="AJ2" s="163" t="str">
        <f>'Store Sale 6'!B20</f>
        <v>Store Sale 6</v>
      </c>
      <c r="AK2" s="164" t="str">
        <f>'Store Sale 7'!B20</f>
        <v>Store Sale 7</v>
      </c>
      <c r="AL2" s="163" t="str">
        <f>'Store Sale 8'!B20</f>
        <v>Store Sale 8</v>
      </c>
      <c r="AM2" s="164" t="str">
        <f>'Store Sale 9'!B20</f>
        <v>Store Sale 9</v>
      </c>
      <c r="AN2" s="163" t="str">
        <f>'Store Sale 10'!B20</f>
        <v>Store Sale 10</v>
      </c>
      <c r="AO2" s="104" t="s">
        <v>12</v>
      </c>
      <c r="AP2" s="165" t="s">
        <v>53</v>
      </c>
      <c r="AQ2" s="166" t="s">
        <v>54</v>
      </c>
      <c r="AR2" s="167" t="s">
        <v>2</v>
      </c>
      <c r="AS2" s="35"/>
    </row>
    <row r="3" spans="1:47" s="2" customFormat="1" ht="20.95" customHeight="1" x14ac:dyDescent="0.3">
      <c r="A3" s="136">
        <f>'2021 Calculator'!C3</f>
        <v>1</v>
      </c>
      <c r="B3" s="139" t="str">
        <f>'2021 Calculator'!D3</f>
        <v>Hometown Hearos Donation</v>
      </c>
      <c r="C3" s="133">
        <f>'2021 Calculator'!E3</f>
        <v>30</v>
      </c>
      <c r="D3" s="128">
        <f>'Scout 1'!K3</f>
        <v>0</v>
      </c>
      <c r="E3" s="126">
        <f>'Scout 2'!J3</f>
        <v>0</v>
      </c>
      <c r="F3" s="128">
        <f>'Scout 6'!J3</f>
        <v>0</v>
      </c>
      <c r="G3" s="126">
        <f>'Scout 3'!J3</f>
        <v>0</v>
      </c>
      <c r="H3" s="128">
        <f>'Scout 4'!J3</f>
        <v>0</v>
      </c>
      <c r="I3" s="126">
        <f>'Scout 5'!J3</f>
        <v>0</v>
      </c>
      <c r="J3" s="128">
        <f>'Scout 7'!J3</f>
        <v>0</v>
      </c>
      <c r="K3" s="126">
        <f>'Scout 8'!J3</f>
        <v>0</v>
      </c>
      <c r="L3" s="128">
        <f>'Scout 9'!J3</f>
        <v>0</v>
      </c>
      <c r="M3" s="126">
        <f>'Scout 10'!J3</f>
        <v>0</v>
      </c>
      <c r="N3" s="128">
        <f>'Scout 11'!J3</f>
        <v>0</v>
      </c>
      <c r="O3" s="126">
        <f>'Scout 12'!K3</f>
        <v>0</v>
      </c>
      <c r="P3" s="128">
        <f>'Scout 13'!J3</f>
        <v>0</v>
      </c>
      <c r="Q3" s="126">
        <f>'Scout 14'!J3</f>
        <v>0</v>
      </c>
      <c r="R3" s="128">
        <f>'Scout 15'!J3</f>
        <v>0</v>
      </c>
      <c r="S3" s="126">
        <f>'Scout 16'!L3</f>
        <v>0</v>
      </c>
      <c r="T3" s="128">
        <f>'Scout 17'!J3</f>
        <v>0</v>
      </c>
      <c r="U3" s="126">
        <f>'Scout 18'!L3</f>
        <v>0</v>
      </c>
      <c r="V3" s="128">
        <f>'Scout 19'!J3</f>
        <v>0</v>
      </c>
      <c r="W3" s="126">
        <f>'Scout 20'!J3</f>
        <v>0</v>
      </c>
      <c r="X3" s="128">
        <f>'Scout 21'!J3</f>
        <v>0</v>
      </c>
      <c r="Y3" s="126">
        <f>'Scout 22'!J3</f>
        <v>0</v>
      </c>
      <c r="Z3" s="128">
        <f>'Scout 23'!L3</f>
        <v>0</v>
      </c>
      <c r="AA3" s="126">
        <f>'Scout 24'!J3</f>
        <v>0</v>
      </c>
      <c r="AB3" s="128">
        <f>'Scout 25'!J3</f>
        <v>0</v>
      </c>
      <c r="AC3" s="126">
        <f>'Scout 26'!K3</f>
        <v>0</v>
      </c>
      <c r="AD3" s="128">
        <f>'Scout 27'!J3</f>
        <v>0</v>
      </c>
      <c r="AE3" s="126">
        <f>'Store Sale 1'!J3</f>
        <v>0</v>
      </c>
      <c r="AF3" s="128">
        <f>'Store Sale 2'!J3</f>
        <v>0</v>
      </c>
      <c r="AG3" s="126">
        <f>'Store Sale 3'!J3</f>
        <v>0</v>
      </c>
      <c r="AH3" s="128">
        <f>'Store Sale 4'!J3</f>
        <v>0</v>
      </c>
      <c r="AI3" s="126">
        <f>'Store Sale 5'!J3</f>
        <v>0</v>
      </c>
      <c r="AJ3" s="128">
        <f>'Store Sale 6'!J3</f>
        <v>0</v>
      </c>
      <c r="AK3" s="126">
        <f>'Store Sale 7'!J3</f>
        <v>0</v>
      </c>
      <c r="AL3" s="128">
        <f>'Store Sale 8'!J3</f>
        <v>0</v>
      </c>
      <c r="AM3" s="126">
        <f>'Store Sale 9'!J3</f>
        <v>0</v>
      </c>
      <c r="AN3" s="128">
        <f>'Store Sale 10'!J3</f>
        <v>0</v>
      </c>
      <c r="AO3" s="105">
        <f>'PCorn Order'!H3</f>
        <v>0</v>
      </c>
      <c r="AP3" s="107">
        <f>AO3-SUM(D3:AN3)</f>
        <v>0</v>
      </c>
      <c r="AQ3" s="159">
        <f>SUM(D3:AB3)</f>
        <v>0</v>
      </c>
      <c r="AR3" s="121">
        <f t="shared" ref="AR3:AR17" si="0">SUM(C3*AQ3)</f>
        <v>0</v>
      </c>
    </row>
    <row r="4" spans="1:47" s="2" customFormat="1" ht="20.95" customHeight="1" x14ac:dyDescent="0.3">
      <c r="A4" s="136">
        <f>'2021 Calculator'!C4</f>
        <v>1</v>
      </c>
      <c r="B4" s="139" t="str">
        <f>'2021 Calculator'!D4</f>
        <v>3-Pack Combo Box</v>
      </c>
      <c r="C4" s="133">
        <f>'2021 Calculator'!E4</f>
        <v>45</v>
      </c>
      <c r="D4" s="128">
        <f>'Scout 1'!K4</f>
        <v>0</v>
      </c>
      <c r="E4" s="126">
        <f>'Scout 2'!J4</f>
        <v>0</v>
      </c>
      <c r="F4" s="128">
        <f>'Scout 6'!J4</f>
        <v>0</v>
      </c>
      <c r="G4" s="126">
        <f>'Scout 3'!J4</f>
        <v>0</v>
      </c>
      <c r="H4" s="128">
        <f>'Scout 4'!J4</f>
        <v>0</v>
      </c>
      <c r="I4" s="126">
        <f>'Scout 5'!J4</f>
        <v>0</v>
      </c>
      <c r="J4" s="128">
        <f>'Scout 7'!J4</f>
        <v>0</v>
      </c>
      <c r="K4" s="126">
        <f>'Scout 8'!J4</f>
        <v>0</v>
      </c>
      <c r="L4" s="128">
        <f>'Scout 9'!J4</f>
        <v>0</v>
      </c>
      <c r="M4" s="126">
        <f>'Scout 10'!J4</f>
        <v>0</v>
      </c>
      <c r="N4" s="128">
        <f>'Scout 11'!J4</f>
        <v>0</v>
      </c>
      <c r="O4" s="126">
        <f>'Scout 12'!K4</f>
        <v>0</v>
      </c>
      <c r="P4" s="128">
        <f>'Scout 13'!J4</f>
        <v>0</v>
      </c>
      <c r="Q4" s="126">
        <f>'Scout 14'!J4</f>
        <v>0</v>
      </c>
      <c r="R4" s="128">
        <f>'Scout 15'!J4</f>
        <v>0</v>
      </c>
      <c r="S4" s="126">
        <f>'Scout 16'!L4</f>
        <v>0</v>
      </c>
      <c r="T4" s="128">
        <f>'Scout 17'!J4</f>
        <v>0</v>
      </c>
      <c r="U4" s="126">
        <f>'Scout 18'!L4</f>
        <v>0</v>
      </c>
      <c r="V4" s="128">
        <f>'Scout 19'!J4</f>
        <v>0</v>
      </c>
      <c r="W4" s="126">
        <f>'Scout 20'!J4</f>
        <v>0</v>
      </c>
      <c r="X4" s="128">
        <f>'Scout 21'!J4</f>
        <v>0</v>
      </c>
      <c r="Y4" s="126">
        <f>'Scout 22'!J4</f>
        <v>0</v>
      </c>
      <c r="Z4" s="128">
        <f>'Scout 23'!L4</f>
        <v>0</v>
      </c>
      <c r="AA4" s="126">
        <f>'Scout 24'!J4</f>
        <v>0</v>
      </c>
      <c r="AB4" s="128">
        <f>'Scout 25'!J4</f>
        <v>0</v>
      </c>
      <c r="AC4" s="126">
        <f>'Scout 26'!K4</f>
        <v>0</v>
      </c>
      <c r="AD4" s="128">
        <f>'Scout 27'!J4</f>
        <v>0</v>
      </c>
      <c r="AE4" s="126">
        <f>'Store Sale 1'!J4</f>
        <v>0</v>
      </c>
      <c r="AF4" s="128">
        <f>'Store Sale 2'!J4</f>
        <v>0</v>
      </c>
      <c r="AG4" s="126">
        <f>'Store Sale 3'!J4</f>
        <v>0</v>
      </c>
      <c r="AH4" s="128">
        <f>'Store Sale 4'!J4</f>
        <v>0</v>
      </c>
      <c r="AI4" s="126">
        <f>'Store Sale 5'!J4</f>
        <v>0</v>
      </c>
      <c r="AJ4" s="128">
        <f>'Store Sale 6'!J4</f>
        <v>0</v>
      </c>
      <c r="AK4" s="126">
        <f>'Store Sale 7'!J4</f>
        <v>0</v>
      </c>
      <c r="AL4" s="128">
        <f>'Store Sale 8'!J4</f>
        <v>0</v>
      </c>
      <c r="AM4" s="126">
        <f>'Store Sale 9'!J4</f>
        <v>0</v>
      </c>
      <c r="AN4" s="128">
        <f>'Store Sale 10'!J4</f>
        <v>0</v>
      </c>
      <c r="AO4" s="105">
        <f>'PCorn Order'!H4</f>
        <v>0</v>
      </c>
      <c r="AP4" s="107">
        <f t="shared" ref="AP4:AP19" si="1">AO4-SUM(D4:AN4)</f>
        <v>0</v>
      </c>
      <c r="AQ4" s="159">
        <f t="shared" ref="AQ4:AQ19" si="2">SUM(D4:AB4)</f>
        <v>0</v>
      </c>
      <c r="AR4" s="121">
        <f t="shared" si="0"/>
        <v>0</v>
      </c>
    </row>
    <row r="5" spans="1:47" ht="20.95" customHeight="1" x14ac:dyDescent="0.3">
      <c r="A5" s="136">
        <f>'2021 Calculator'!C5</f>
        <v>14</v>
      </c>
      <c r="B5" s="139" t="str">
        <f>'2021 Calculator'!D5</f>
        <v>White Chocolate Pretzels</v>
      </c>
      <c r="C5" s="133">
        <f>'2021 Calculator'!E5</f>
        <v>35</v>
      </c>
      <c r="D5" s="128">
        <f>'Scout 1'!K5</f>
        <v>0</v>
      </c>
      <c r="E5" s="126">
        <f>'Scout 2'!J5</f>
        <v>0</v>
      </c>
      <c r="F5" s="128">
        <f>'Scout 6'!J5</f>
        <v>0</v>
      </c>
      <c r="G5" s="126">
        <f>'Scout 3'!J5</f>
        <v>0</v>
      </c>
      <c r="H5" s="128">
        <f>'Scout 4'!J5</f>
        <v>0</v>
      </c>
      <c r="I5" s="126">
        <f>'Scout 5'!J5</f>
        <v>0</v>
      </c>
      <c r="J5" s="128">
        <f>'Scout 7'!J5</f>
        <v>0</v>
      </c>
      <c r="K5" s="126">
        <f>'Scout 8'!J5</f>
        <v>0</v>
      </c>
      <c r="L5" s="128">
        <f>'Scout 9'!J5</f>
        <v>0</v>
      </c>
      <c r="M5" s="126">
        <f>'Scout 10'!J5</f>
        <v>0</v>
      </c>
      <c r="N5" s="128">
        <f>'Scout 11'!J5</f>
        <v>0</v>
      </c>
      <c r="O5" s="126">
        <f>'Scout 12'!K5</f>
        <v>0</v>
      </c>
      <c r="P5" s="128">
        <f>'Scout 13'!J5</f>
        <v>0</v>
      </c>
      <c r="Q5" s="126">
        <f>'Scout 14'!J5</f>
        <v>0</v>
      </c>
      <c r="R5" s="128">
        <f>'Scout 15'!J5</f>
        <v>0</v>
      </c>
      <c r="S5" s="126">
        <f>'Scout 16'!L5</f>
        <v>0</v>
      </c>
      <c r="T5" s="128">
        <f>'Scout 17'!J5</f>
        <v>0</v>
      </c>
      <c r="U5" s="126">
        <f>'Scout 18'!L5</f>
        <v>0</v>
      </c>
      <c r="V5" s="128">
        <f>'Scout 19'!J5</f>
        <v>0</v>
      </c>
      <c r="W5" s="126">
        <f>'Scout 20'!J5</f>
        <v>0</v>
      </c>
      <c r="X5" s="128">
        <f>'Scout 21'!J5</f>
        <v>0</v>
      </c>
      <c r="Y5" s="126">
        <f>'Scout 22'!J5</f>
        <v>0</v>
      </c>
      <c r="Z5" s="128">
        <f>'Scout 23'!L5</f>
        <v>0</v>
      </c>
      <c r="AA5" s="126">
        <f>'Scout 24'!J5</f>
        <v>0</v>
      </c>
      <c r="AB5" s="128">
        <f>'Scout 25'!J5</f>
        <v>0</v>
      </c>
      <c r="AC5" s="126">
        <f>'Scout 26'!K5</f>
        <v>0</v>
      </c>
      <c r="AD5" s="128">
        <f>'Scout 27'!J5</f>
        <v>0</v>
      </c>
      <c r="AE5" s="126">
        <f>'Store Sale 1'!J5</f>
        <v>0</v>
      </c>
      <c r="AF5" s="128">
        <f>'Store Sale 2'!J5</f>
        <v>0</v>
      </c>
      <c r="AG5" s="126">
        <f>'Store Sale 3'!J5</f>
        <v>0</v>
      </c>
      <c r="AH5" s="128">
        <f>'Store Sale 4'!J5</f>
        <v>0</v>
      </c>
      <c r="AI5" s="126">
        <f>'Store Sale 5'!J5</f>
        <v>0</v>
      </c>
      <c r="AJ5" s="128">
        <f>'Store Sale 6'!J5</f>
        <v>0</v>
      </c>
      <c r="AK5" s="126">
        <f>'Store Sale 7'!J5</f>
        <v>0</v>
      </c>
      <c r="AL5" s="128">
        <f>'Store Sale 8'!J5</f>
        <v>0</v>
      </c>
      <c r="AM5" s="126">
        <f>'Store Sale 9'!J5</f>
        <v>0</v>
      </c>
      <c r="AN5" s="128">
        <f>'Store Sale 10'!J5</f>
        <v>0</v>
      </c>
      <c r="AO5" s="105">
        <f>'PCorn Order'!H5</f>
        <v>0</v>
      </c>
      <c r="AP5" s="107">
        <f t="shared" si="1"/>
        <v>0</v>
      </c>
      <c r="AQ5" s="159">
        <f t="shared" si="2"/>
        <v>0</v>
      </c>
      <c r="AR5" s="121">
        <f t="shared" si="0"/>
        <v>0</v>
      </c>
      <c r="AT5" s="41"/>
      <c r="AU5" s="41"/>
    </row>
    <row r="6" spans="1:47" ht="20.95" customHeight="1" x14ac:dyDescent="0.3">
      <c r="A6" s="136">
        <f>'2021 Calculator'!C6</f>
        <v>14</v>
      </c>
      <c r="B6" s="139" t="str">
        <f>'2021 Calculator'!D6</f>
        <v>Chocolate Drizzle Toffee</v>
      </c>
      <c r="C6" s="133">
        <f>'2021 Calculator'!E6</f>
        <v>30</v>
      </c>
      <c r="D6" s="128">
        <f>'Scout 1'!K6</f>
        <v>0</v>
      </c>
      <c r="E6" s="126">
        <f>'Scout 2'!J6</f>
        <v>0</v>
      </c>
      <c r="F6" s="128">
        <f>'Scout 6'!J6</f>
        <v>0</v>
      </c>
      <c r="G6" s="126">
        <f>'Scout 3'!J6</f>
        <v>0</v>
      </c>
      <c r="H6" s="128">
        <f>'Scout 4'!J6</f>
        <v>0</v>
      </c>
      <c r="I6" s="126">
        <f>'Scout 5'!J6</f>
        <v>0</v>
      </c>
      <c r="J6" s="128">
        <f>'Scout 7'!J6</f>
        <v>0</v>
      </c>
      <c r="K6" s="126">
        <f>'Scout 8'!J6</f>
        <v>0</v>
      </c>
      <c r="L6" s="128">
        <f>'Scout 9'!J6</f>
        <v>0</v>
      </c>
      <c r="M6" s="126">
        <f>'Scout 10'!J6</f>
        <v>0</v>
      </c>
      <c r="N6" s="128">
        <f>'Scout 11'!J6</f>
        <v>0</v>
      </c>
      <c r="O6" s="126">
        <f>'Scout 12'!K6</f>
        <v>0</v>
      </c>
      <c r="P6" s="128">
        <f>'Scout 13'!J6</f>
        <v>0</v>
      </c>
      <c r="Q6" s="126">
        <f>'Scout 14'!J6</f>
        <v>0</v>
      </c>
      <c r="R6" s="128">
        <f>'Scout 15'!J6</f>
        <v>0</v>
      </c>
      <c r="S6" s="126">
        <f>'Scout 16'!L6</f>
        <v>0</v>
      </c>
      <c r="T6" s="128">
        <f>'Scout 17'!J6</f>
        <v>0</v>
      </c>
      <c r="U6" s="126">
        <f>'Scout 18'!L6</f>
        <v>0</v>
      </c>
      <c r="V6" s="128">
        <f>'Scout 19'!J6</f>
        <v>0</v>
      </c>
      <c r="W6" s="126">
        <f>'Scout 20'!J6</f>
        <v>0</v>
      </c>
      <c r="X6" s="128">
        <f>'Scout 21'!J6</f>
        <v>0</v>
      </c>
      <c r="Y6" s="126">
        <f>'Scout 22'!J6</f>
        <v>0</v>
      </c>
      <c r="Z6" s="128">
        <f>'Scout 23'!L6</f>
        <v>0</v>
      </c>
      <c r="AA6" s="126">
        <f>'Scout 24'!J6</f>
        <v>0</v>
      </c>
      <c r="AB6" s="128">
        <f>'Scout 25'!J6</f>
        <v>0</v>
      </c>
      <c r="AC6" s="126">
        <f>'Scout 26'!K6</f>
        <v>0</v>
      </c>
      <c r="AD6" s="128">
        <f>'Scout 27'!J6</f>
        <v>0</v>
      </c>
      <c r="AE6" s="126">
        <f>'Store Sale 1'!J6</f>
        <v>0</v>
      </c>
      <c r="AF6" s="128">
        <f>'Store Sale 2'!J6</f>
        <v>0</v>
      </c>
      <c r="AG6" s="126">
        <f>'Store Sale 3'!J6</f>
        <v>0</v>
      </c>
      <c r="AH6" s="128">
        <f>'Store Sale 4'!J6</f>
        <v>0</v>
      </c>
      <c r="AI6" s="126">
        <f>'Store Sale 5'!J6</f>
        <v>0</v>
      </c>
      <c r="AJ6" s="128">
        <f>'Store Sale 6'!J6</f>
        <v>0</v>
      </c>
      <c r="AK6" s="126">
        <f>'Store Sale 7'!J6</f>
        <v>0</v>
      </c>
      <c r="AL6" s="128">
        <f>'Store Sale 8'!J6</f>
        <v>0</v>
      </c>
      <c r="AM6" s="126">
        <f>'Store Sale 9'!J6</f>
        <v>0</v>
      </c>
      <c r="AN6" s="128">
        <f>'Store Sale 10'!J6</f>
        <v>0</v>
      </c>
      <c r="AO6" s="105">
        <f>'PCorn Order'!H6</f>
        <v>0</v>
      </c>
      <c r="AP6" s="107">
        <f>AO6-SUM(D6:AN6)</f>
        <v>0</v>
      </c>
      <c r="AQ6" s="159">
        <f t="shared" si="2"/>
        <v>0</v>
      </c>
      <c r="AR6" s="121">
        <f t="shared" si="0"/>
        <v>0</v>
      </c>
      <c r="AT6" s="41"/>
      <c r="AU6" s="41"/>
    </row>
    <row r="7" spans="1:47" ht="20.95" customHeight="1" x14ac:dyDescent="0.3">
      <c r="A7" s="136">
        <f>'2021 Calculator'!C7</f>
        <v>6</v>
      </c>
      <c r="B7" s="139" t="str">
        <f>'2021 Calculator'!D7</f>
        <v>Kettle Micro</v>
      </c>
      <c r="C7" s="133">
        <f>'2021 Calculator'!E7</f>
        <v>25</v>
      </c>
      <c r="D7" s="128">
        <f>'Scout 1'!K7</f>
        <v>0</v>
      </c>
      <c r="E7" s="126">
        <f>'Scout 2'!J7</f>
        <v>0</v>
      </c>
      <c r="F7" s="128">
        <f>'Scout 6'!J7</f>
        <v>0</v>
      </c>
      <c r="G7" s="126">
        <f>'Scout 3'!J7</f>
        <v>0</v>
      </c>
      <c r="H7" s="128">
        <f>'Scout 4'!J7</f>
        <v>0</v>
      </c>
      <c r="I7" s="126">
        <f>'Scout 5'!J7</f>
        <v>0</v>
      </c>
      <c r="J7" s="128">
        <f>'Scout 7'!J7</f>
        <v>0</v>
      </c>
      <c r="K7" s="126">
        <f>'Scout 8'!J7</f>
        <v>0</v>
      </c>
      <c r="L7" s="128">
        <f>'Scout 9'!J7</f>
        <v>0</v>
      </c>
      <c r="M7" s="126">
        <f>'Scout 10'!J7</f>
        <v>0</v>
      </c>
      <c r="N7" s="128">
        <f>'Scout 11'!J7</f>
        <v>0</v>
      </c>
      <c r="O7" s="126">
        <f>'Scout 12'!K7</f>
        <v>0</v>
      </c>
      <c r="P7" s="128">
        <f>'Scout 13'!J7</f>
        <v>0</v>
      </c>
      <c r="Q7" s="126">
        <f>'Scout 14'!J7</f>
        <v>0</v>
      </c>
      <c r="R7" s="128">
        <f>'Scout 15'!J7</f>
        <v>0</v>
      </c>
      <c r="S7" s="126">
        <f>'Scout 16'!L7</f>
        <v>0</v>
      </c>
      <c r="T7" s="128">
        <f>'Scout 17'!J7</f>
        <v>0</v>
      </c>
      <c r="U7" s="126">
        <f>'Scout 18'!L7</f>
        <v>0</v>
      </c>
      <c r="V7" s="128">
        <f>'Scout 19'!J7</f>
        <v>0</v>
      </c>
      <c r="W7" s="126">
        <f>'Scout 20'!J7</f>
        <v>0</v>
      </c>
      <c r="X7" s="128">
        <f>'Scout 21'!J7</f>
        <v>0</v>
      </c>
      <c r="Y7" s="126">
        <f>'Scout 22'!J7</f>
        <v>0</v>
      </c>
      <c r="Z7" s="128">
        <f>'Scout 23'!L7</f>
        <v>0</v>
      </c>
      <c r="AA7" s="126">
        <f>'Scout 24'!J7</f>
        <v>0</v>
      </c>
      <c r="AB7" s="128">
        <f>'Scout 25'!J7</f>
        <v>0</v>
      </c>
      <c r="AC7" s="126">
        <f>'Scout 26'!K7</f>
        <v>0</v>
      </c>
      <c r="AD7" s="128">
        <f>'Scout 27'!J7</f>
        <v>0</v>
      </c>
      <c r="AE7" s="126">
        <f>'Store Sale 1'!J7</f>
        <v>0</v>
      </c>
      <c r="AF7" s="128">
        <f>'Store Sale 2'!J7</f>
        <v>0</v>
      </c>
      <c r="AG7" s="126">
        <f>'Store Sale 3'!J7</f>
        <v>0</v>
      </c>
      <c r="AH7" s="128">
        <f>'Store Sale 4'!J7</f>
        <v>0</v>
      </c>
      <c r="AI7" s="126">
        <f>'Store Sale 5'!J7</f>
        <v>0</v>
      </c>
      <c r="AJ7" s="128">
        <f>'Store Sale 6'!J7</f>
        <v>0</v>
      </c>
      <c r="AK7" s="126">
        <f>'Store Sale 7'!J7</f>
        <v>0</v>
      </c>
      <c r="AL7" s="128">
        <f>'Store Sale 8'!J7</f>
        <v>0</v>
      </c>
      <c r="AM7" s="126">
        <f>'Store Sale 9'!J7</f>
        <v>0</v>
      </c>
      <c r="AN7" s="128">
        <f>'Store Sale 10'!J7</f>
        <v>0</v>
      </c>
      <c r="AO7" s="105">
        <f>'PCorn Order'!H7</f>
        <v>0</v>
      </c>
      <c r="AP7" s="107">
        <f t="shared" si="1"/>
        <v>0</v>
      </c>
      <c r="AQ7" s="159">
        <f t="shared" si="2"/>
        <v>0</v>
      </c>
      <c r="AR7" s="121">
        <f t="shared" si="0"/>
        <v>0</v>
      </c>
      <c r="AT7" s="41"/>
      <c r="AU7" s="41"/>
    </row>
    <row r="8" spans="1:47" ht="20.95" customHeight="1" x14ac:dyDescent="0.3">
      <c r="A8" s="136">
        <f>'2021 Calculator'!C8</f>
        <v>6</v>
      </c>
      <c r="B8" s="139" t="str">
        <f>'2021 Calculator'!D8</f>
        <v>Butter Micro</v>
      </c>
      <c r="C8" s="133">
        <f>'2021 Calculator'!E8</f>
        <v>20</v>
      </c>
      <c r="D8" s="128">
        <f>'Scout 1'!K8</f>
        <v>0</v>
      </c>
      <c r="E8" s="126">
        <f>'Scout 2'!J8</f>
        <v>0</v>
      </c>
      <c r="F8" s="128">
        <f>'Scout 6'!J8</f>
        <v>0</v>
      </c>
      <c r="G8" s="126">
        <f>'Scout 3'!J8</f>
        <v>0</v>
      </c>
      <c r="H8" s="128">
        <f>'Scout 4'!J8</f>
        <v>0</v>
      </c>
      <c r="I8" s="126">
        <f>'Scout 5'!J8</f>
        <v>0</v>
      </c>
      <c r="J8" s="128">
        <f>'Scout 7'!J8</f>
        <v>0</v>
      </c>
      <c r="K8" s="126">
        <f>'Scout 8'!J8</f>
        <v>0</v>
      </c>
      <c r="L8" s="128">
        <f>'Scout 9'!J8</f>
        <v>0</v>
      </c>
      <c r="M8" s="126">
        <f>'Scout 10'!J8</f>
        <v>0</v>
      </c>
      <c r="N8" s="128">
        <f>'Scout 11'!J8</f>
        <v>0</v>
      </c>
      <c r="O8" s="126">
        <f>'Scout 12'!K8</f>
        <v>0</v>
      </c>
      <c r="P8" s="128">
        <f>'Scout 13'!J8</f>
        <v>0</v>
      </c>
      <c r="Q8" s="126">
        <f>'Scout 14'!J8</f>
        <v>0</v>
      </c>
      <c r="R8" s="128">
        <f>'Scout 15'!J8</f>
        <v>0</v>
      </c>
      <c r="S8" s="126">
        <f>'Scout 16'!L8</f>
        <v>0</v>
      </c>
      <c r="T8" s="128">
        <f>'Scout 17'!J8</f>
        <v>0</v>
      </c>
      <c r="U8" s="126">
        <f>'Scout 18'!L8</f>
        <v>0</v>
      </c>
      <c r="V8" s="128">
        <f>'Scout 19'!J8</f>
        <v>0</v>
      </c>
      <c r="W8" s="126">
        <f>'Scout 20'!J8</f>
        <v>0</v>
      </c>
      <c r="X8" s="128">
        <f>'Scout 21'!J8</f>
        <v>0</v>
      </c>
      <c r="Y8" s="126">
        <f>'Scout 22'!J8</f>
        <v>0</v>
      </c>
      <c r="Z8" s="128">
        <f>'Scout 23'!L8</f>
        <v>0</v>
      </c>
      <c r="AA8" s="126">
        <f>'Scout 24'!J8</f>
        <v>0</v>
      </c>
      <c r="AB8" s="128">
        <f>'Scout 25'!J8</f>
        <v>0</v>
      </c>
      <c r="AC8" s="126">
        <f>'Scout 26'!K8</f>
        <v>0</v>
      </c>
      <c r="AD8" s="128">
        <f>'Scout 27'!J8</f>
        <v>0</v>
      </c>
      <c r="AE8" s="126">
        <f>'Store Sale 1'!J8</f>
        <v>0</v>
      </c>
      <c r="AF8" s="128">
        <f>'Store Sale 2'!J8</f>
        <v>0</v>
      </c>
      <c r="AG8" s="126">
        <f>'Store Sale 3'!J8</f>
        <v>0</v>
      </c>
      <c r="AH8" s="128">
        <f>'Store Sale 4'!J8</f>
        <v>0</v>
      </c>
      <c r="AI8" s="126">
        <f>'Store Sale 5'!J8</f>
        <v>0</v>
      </c>
      <c r="AJ8" s="128">
        <f>'Store Sale 6'!J8</f>
        <v>0</v>
      </c>
      <c r="AK8" s="126">
        <f>'Store Sale 7'!J8</f>
        <v>0</v>
      </c>
      <c r="AL8" s="128">
        <f>'Store Sale 8'!J8</f>
        <v>0</v>
      </c>
      <c r="AM8" s="126">
        <f>'Store Sale 9'!J8</f>
        <v>0</v>
      </c>
      <c r="AN8" s="128">
        <f>'Store Sale 10'!J8</f>
        <v>0</v>
      </c>
      <c r="AO8" s="105">
        <f>'PCorn Order'!H8</f>
        <v>0</v>
      </c>
      <c r="AP8" s="107">
        <f t="shared" si="1"/>
        <v>0</v>
      </c>
      <c r="AQ8" s="159">
        <f t="shared" si="2"/>
        <v>0</v>
      </c>
      <c r="AR8" s="121">
        <f t="shared" si="0"/>
        <v>0</v>
      </c>
      <c r="AT8" s="41"/>
      <c r="AU8" s="41"/>
    </row>
    <row r="9" spans="1:47" ht="20.95" customHeight="1" x14ac:dyDescent="0.3">
      <c r="A9" s="136">
        <f>'2021 Calculator'!C9</f>
        <v>14</v>
      </c>
      <c r="B9" s="139" t="str">
        <f>'2021 Calculator'!D9</f>
        <v>Salted Caramel Popcorn</v>
      </c>
      <c r="C9" s="133">
        <f>'2021 Calculator'!E9</f>
        <v>20</v>
      </c>
      <c r="D9" s="128">
        <f>'Scout 1'!K9</f>
        <v>0</v>
      </c>
      <c r="E9" s="126">
        <f>'Scout 2'!J9</f>
        <v>0</v>
      </c>
      <c r="F9" s="128">
        <f>'Scout 6'!J9</f>
        <v>0</v>
      </c>
      <c r="G9" s="126">
        <f>'Scout 3'!J9</f>
        <v>0</v>
      </c>
      <c r="H9" s="128">
        <f>'Scout 4'!J9</f>
        <v>0</v>
      </c>
      <c r="I9" s="126">
        <f>'Scout 5'!J9</f>
        <v>0</v>
      </c>
      <c r="J9" s="128">
        <f>'Scout 7'!J9</f>
        <v>0</v>
      </c>
      <c r="K9" s="126">
        <f>'Scout 8'!J9</f>
        <v>0</v>
      </c>
      <c r="L9" s="128">
        <f>'Scout 9'!J9</f>
        <v>0</v>
      </c>
      <c r="M9" s="126">
        <f>'Scout 10'!J9</f>
        <v>0</v>
      </c>
      <c r="N9" s="128">
        <f>'Scout 11'!J9</f>
        <v>0</v>
      </c>
      <c r="O9" s="126">
        <f>'Scout 12'!K9</f>
        <v>0</v>
      </c>
      <c r="P9" s="128">
        <f>'Scout 13'!J9</f>
        <v>0</v>
      </c>
      <c r="Q9" s="126">
        <f>'Scout 14'!J9</f>
        <v>0</v>
      </c>
      <c r="R9" s="128">
        <f>'Scout 15'!J9</f>
        <v>0</v>
      </c>
      <c r="S9" s="126">
        <f>'Scout 16'!L9</f>
        <v>0</v>
      </c>
      <c r="T9" s="128">
        <f>'Scout 17'!J9</f>
        <v>0</v>
      </c>
      <c r="U9" s="126">
        <f>'Scout 18'!L9</f>
        <v>0</v>
      </c>
      <c r="V9" s="128">
        <f>'Scout 19'!J9</f>
        <v>0</v>
      </c>
      <c r="W9" s="126">
        <f>'Scout 20'!J9</f>
        <v>0</v>
      </c>
      <c r="X9" s="128">
        <f>'Scout 21'!J9</f>
        <v>0</v>
      </c>
      <c r="Y9" s="126">
        <f>'Scout 22'!J9</f>
        <v>0</v>
      </c>
      <c r="Z9" s="128">
        <f>'Scout 23'!L9</f>
        <v>0</v>
      </c>
      <c r="AA9" s="126">
        <f>'Scout 24'!J9</f>
        <v>0</v>
      </c>
      <c r="AB9" s="128">
        <f>'Scout 25'!J9</f>
        <v>0</v>
      </c>
      <c r="AC9" s="126">
        <f>'Scout 26'!K9</f>
        <v>0</v>
      </c>
      <c r="AD9" s="128">
        <f>'Scout 27'!J9</f>
        <v>0</v>
      </c>
      <c r="AE9" s="126">
        <f>'Store Sale 1'!J9</f>
        <v>0</v>
      </c>
      <c r="AF9" s="128">
        <f>'Store Sale 2'!J9</f>
        <v>0</v>
      </c>
      <c r="AG9" s="126">
        <f>'Store Sale 3'!J9</f>
        <v>0</v>
      </c>
      <c r="AH9" s="128">
        <f>'Store Sale 4'!J9</f>
        <v>0</v>
      </c>
      <c r="AI9" s="126">
        <f>'Store Sale 5'!J9</f>
        <v>0</v>
      </c>
      <c r="AJ9" s="128">
        <f>'Store Sale 6'!J9</f>
        <v>0</v>
      </c>
      <c r="AK9" s="126">
        <f>'Store Sale 7'!J9</f>
        <v>0</v>
      </c>
      <c r="AL9" s="128">
        <f>'Store Sale 8'!J9</f>
        <v>0</v>
      </c>
      <c r="AM9" s="126">
        <f>'Store Sale 9'!J9</f>
        <v>0</v>
      </c>
      <c r="AN9" s="128">
        <f>'Store Sale 10'!J9</f>
        <v>0</v>
      </c>
      <c r="AO9" s="105">
        <f>'PCorn Order'!H9</f>
        <v>0</v>
      </c>
      <c r="AP9" s="107">
        <f t="shared" si="1"/>
        <v>0</v>
      </c>
      <c r="AQ9" s="159">
        <f t="shared" si="2"/>
        <v>0</v>
      </c>
      <c r="AR9" s="121">
        <f t="shared" si="0"/>
        <v>0</v>
      </c>
      <c r="AT9" s="41"/>
      <c r="AU9" s="41"/>
    </row>
    <row r="10" spans="1:47" ht="20.95" customHeight="1" x14ac:dyDescent="0.3">
      <c r="A10" s="136">
        <f>'2021 Calculator'!C10</f>
        <v>14</v>
      </c>
      <c r="B10" s="139" t="str">
        <f>'2021 Calculator'!D10</f>
        <v>Cheddar Popcorn</v>
      </c>
      <c r="C10" s="133">
        <f>'2021 Calculator'!E10</f>
        <v>20</v>
      </c>
      <c r="D10" s="128">
        <f>'Scout 1'!K10</f>
        <v>0</v>
      </c>
      <c r="E10" s="126">
        <f>'Scout 2'!J10</f>
        <v>0</v>
      </c>
      <c r="F10" s="128">
        <f>'Scout 6'!J10</f>
        <v>0</v>
      </c>
      <c r="G10" s="126">
        <f>'Scout 3'!J10</f>
        <v>0</v>
      </c>
      <c r="H10" s="128">
        <f>'Scout 4'!J10</f>
        <v>0</v>
      </c>
      <c r="I10" s="126">
        <f>'Scout 5'!J10</f>
        <v>0</v>
      </c>
      <c r="J10" s="128">
        <f>'Scout 7'!J10</f>
        <v>0</v>
      </c>
      <c r="K10" s="126">
        <f>'Scout 8'!J10</f>
        <v>0</v>
      </c>
      <c r="L10" s="128">
        <f>'Scout 9'!J10</f>
        <v>0</v>
      </c>
      <c r="M10" s="126">
        <f>'Scout 10'!J10</f>
        <v>0</v>
      </c>
      <c r="N10" s="128">
        <f>'Scout 11'!J10</f>
        <v>0</v>
      </c>
      <c r="O10" s="126">
        <f>'Scout 12'!K10</f>
        <v>0</v>
      </c>
      <c r="P10" s="128">
        <f>'Scout 13'!J10</f>
        <v>0</v>
      </c>
      <c r="Q10" s="126">
        <f>'Scout 14'!J10</f>
        <v>0</v>
      </c>
      <c r="R10" s="128">
        <f>'Scout 15'!J10</f>
        <v>0</v>
      </c>
      <c r="S10" s="126">
        <f>'Scout 16'!L10</f>
        <v>0</v>
      </c>
      <c r="T10" s="128">
        <f>'Scout 17'!J10</f>
        <v>0</v>
      </c>
      <c r="U10" s="126">
        <f>'Scout 18'!L10</f>
        <v>0</v>
      </c>
      <c r="V10" s="128">
        <f>'Scout 19'!J10</f>
        <v>0</v>
      </c>
      <c r="W10" s="126">
        <f>'Scout 20'!J10</f>
        <v>0</v>
      </c>
      <c r="X10" s="128">
        <f>'Scout 21'!J10</f>
        <v>0</v>
      </c>
      <c r="Y10" s="126">
        <f>'Scout 22'!J10</f>
        <v>0</v>
      </c>
      <c r="Z10" s="128">
        <f>'Scout 23'!L10</f>
        <v>0</v>
      </c>
      <c r="AA10" s="126">
        <f>'Scout 24'!J10</f>
        <v>0</v>
      </c>
      <c r="AB10" s="128">
        <f>'Scout 25'!J10</f>
        <v>0</v>
      </c>
      <c r="AC10" s="126">
        <f>'Scout 26'!K10</f>
        <v>0</v>
      </c>
      <c r="AD10" s="128">
        <f>'Scout 27'!J10</f>
        <v>0</v>
      </c>
      <c r="AE10" s="126">
        <f>'Store Sale 1'!J10</f>
        <v>0</v>
      </c>
      <c r="AF10" s="128">
        <f>'Store Sale 2'!J10</f>
        <v>0</v>
      </c>
      <c r="AG10" s="126">
        <f>'Store Sale 3'!J10</f>
        <v>0</v>
      </c>
      <c r="AH10" s="128">
        <f>'Store Sale 4'!J10</f>
        <v>0</v>
      </c>
      <c r="AI10" s="126">
        <f>'Store Sale 5'!J10</f>
        <v>0</v>
      </c>
      <c r="AJ10" s="128">
        <f>'Store Sale 6'!J10</f>
        <v>0</v>
      </c>
      <c r="AK10" s="126">
        <f>'Store Sale 7'!J10</f>
        <v>0</v>
      </c>
      <c r="AL10" s="128">
        <f>'Store Sale 8'!J10</f>
        <v>0</v>
      </c>
      <c r="AM10" s="126">
        <f>'Store Sale 9'!J10</f>
        <v>0</v>
      </c>
      <c r="AN10" s="128">
        <f>'Store Sale 10'!J10</f>
        <v>0</v>
      </c>
      <c r="AO10" s="105">
        <f>'PCorn Order'!H10</f>
        <v>0</v>
      </c>
      <c r="AP10" s="107">
        <f t="shared" si="1"/>
        <v>0</v>
      </c>
      <c r="AQ10" s="159">
        <f t="shared" si="2"/>
        <v>0</v>
      </c>
      <c r="AR10" s="121">
        <f t="shared" si="0"/>
        <v>0</v>
      </c>
      <c r="AT10" s="41"/>
      <c r="AU10" s="41"/>
    </row>
    <row r="11" spans="1:47" ht="20.95" customHeight="1" x14ac:dyDescent="0.3">
      <c r="A11" s="136">
        <f>'2021 Calculator'!C11</f>
        <v>16</v>
      </c>
      <c r="B11" s="139" t="str">
        <f>'2021 Calculator'!D11</f>
        <v>Popping Corn</v>
      </c>
      <c r="C11" s="133">
        <f>'2021 Calculator'!E11</f>
        <v>15</v>
      </c>
      <c r="D11" s="128">
        <f>'Scout 1'!K11</f>
        <v>0</v>
      </c>
      <c r="E11" s="126">
        <f>'Scout 2'!J11</f>
        <v>0</v>
      </c>
      <c r="F11" s="128">
        <f>'Scout 6'!J11</f>
        <v>0</v>
      </c>
      <c r="G11" s="126">
        <f>'Scout 3'!J11</f>
        <v>0</v>
      </c>
      <c r="H11" s="128">
        <f>'Scout 4'!J11</f>
        <v>0</v>
      </c>
      <c r="I11" s="126">
        <f>'Scout 5'!J11</f>
        <v>0</v>
      </c>
      <c r="J11" s="128">
        <f>'Scout 7'!J11</f>
        <v>0</v>
      </c>
      <c r="K11" s="126">
        <f>'Scout 8'!J11</f>
        <v>0</v>
      </c>
      <c r="L11" s="128">
        <f>'Scout 9'!J11</f>
        <v>0</v>
      </c>
      <c r="M11" s="126">
        <f>'Scout 10'!J11</f>
        <v>0</v>
      </c>
      <c r="N11" s="128">
        <f>'Scout 11'!J11</f>
        <v>0</v>
      </c>
      <c r="O11" s="126">
        <f>'Scout 12'!K11</f>
        <v>0</v>
      </c>
      <c r="P11" s="128">
        <f>'Scout 13'!J11</f>
        <v>0</v>
      </c>
      <c r="Q11" s="126">
        <f>'Scout 14'!J11</f>
        <v>0</v>
      </c>
      <c r="R11" s="128">
        <f>'Scout 15'!J11</f>
        <v>0</v>
      </c>
      <c r="S11" s="126">
        <f>'Scout 16'!L11</f>
        <v>0</v>
      </c>
      <c r="T11" s="128">
        <f>'Scout 17'!J11</f>
        <v>0</v>
      </c>
      <c r="U11" s="126">
        <f>'Scout 18'!L11</f>
        <v>0</v>
      </c>
      <c r="V11" s="128">
        <f>'Scout 19'!J11</f>
        <v>0</v>
      </c>
      <c r="W11" s="126">
        <f>'Scout 20'!J11</f>
        <v>0</v>
      </c>
      <c r="X11" s="128">
        <f>'Scout 21'!J11</f>
        <v>0</v>
      </c>
      <c r="Y11" s="126">
        <f>'Scout 22'!J11</f>
        <v>0</v>
      </c>
      <c r="Z11" s="128">
        <f>'Scout 23'!L11</f>
        <v>0</v>
      </c>
      <c r="AA11" s="126">
        <f>'Scout 24'!J11</f>
        <v>0</v>
      </c>
      <c r="AB11" s="128">
        <f>'Scout 25'!J11</f>
        <v>0</v>
      </c>
      <c r="AC11" s="126">
        <f>'Scout 26'!K11</f>
        <v>0</v>
      </c>
      <c r="AD11" s="128">
        <f>'Scout 27'!J11</f>
        <v>0</v>
      </c>
      <c r="AE11" s="126">
        <f>'Store Sale 1'!J11</f>
        <v>0</v>
      </c>
      <c r="AF11" s="128">
        <f>'Store Sale 2'!J11</f>
        <v>0</v>
      </c>
      <c r="AG11" s="126">
        <f>'Store Sale 3'!J11</f>
        <v>0</v>
      </c>
      <c r="AH11" s="128">
        <f>'Store Sale 4'!J11</f>
        <v>0</v>
      </c>
      <c r="AI11" s="126">
        <f>'Store Sale 5'!J11</f>
        <v>0</v>
      </c>
      <c r="AJ11" s="128">
        <f>'Store Sale 6'!J11</f>
        <v>0</v>
      </c>
      <c r="AK11" s="126">
        <f>'Store Sale 7'!J11</f>
        <v>0</v>
      </c>
      <c r="AL11" s="128">
        <f>'Store Sale 8'!J11</f>
        <v>0</v>
      </c>
      <c r="AM11" s="126">
        <f>'Store Sale 9'!J11</f>
        <v>0</v>
      </c>
      <c r="AN11" s="128">
        <f>'Store Sale 10'!J11</f>
        <v>0</v>
      </c>
      <c r="AO11" s="105">
        <f>'PCorn Order'!H11</f>
        <v>0</v>
      </c>
      <c r="AP11" s="107">
        <f t="shared" si="1"/>
        <v>0</v>
      </c>
      <c r="AQ11" s="159">
        <f t="shared" si="2"/>
        <v>0</v>
      </c>
      <c r="AR11" s="121">
        <f t="shared" si="0"/>
        <v>0</v>
      </c>
      <c r="AT11" s="41"/>
      <c r="AU11" s="41"/>
    </row>
    <row r="12" spans="1:47" ht="20.95" customHeight="1" x14ac:dyDescent="0.3">
      <c r="A12" s="136">
        <f>'2021 Calculator'!C12</f>
        <v>14</v>
      </c>
      <c r="B12" s="139" t="str">
        <f>'2021 Calculator'!D12</f>
        <v>Original Caramel</v>
      </c>
      <c r="C12" s="133">
        <f>'2021 Calculator'!E12</f>
        <v>10</v>
      </c>
      <c r="D12" s="128">
        <f>'Scout 1'!K12</f>
        <v>0</v>
      </c>
      <c r="E12" s="126">
        <f>'Scout 2'!J12</f>
        <v>0</v>
      </c>
      <c r="F12" s="128">
        <f>'Scout 6'!J12</f>
        <v>0</v>
      </c>
      <c r="G12" s="126">
        <f>'Scout 3'!J12</f>
        <v>0</v>
      </c>
      <c r="H12" s="128">
        <f>'Scout 4'!J12</f>
        <v>0</v>
      </c>
      <c r="I12" s="126">
        <f>'Scout 5'!J12</f>
        <v>0</v>
      </c>
      <c r="J12" s="128">
        <f>'Scout 7'!J12</f>
        <v>0</v>
      </c>
      <c r="K12" s="126">
        <f>'Scout 8'!J12</f>
        <v>0</v>
      </c>
      <c r="L12" s="128">
        <f>'Scout 9'!J12</f>
        <v>0</v>
      </c>
      <c r="M12" s="126">
        <f>'Scout 10'!J12</f>
        <v>0</v>
      </c>
      <c r="N12" s="128">
        <f>'Scout 11'!J12</f>
        <v>0</v>
      </c>
      <c r="O12" s="126">
        <f>'Scout 12'!K12</f>
        <v>0</v>
      </c>
      <c r="P12" s="128">
        <f>'Scout 13'!J12</f>
        <v>0</v>
      </c>
      <c r="Q12" s="126">
        <f>'Scout 14'!J12</f>
        <v>0</v>
      </c>
      <c r="R12" s="128">
        <f>'Scout 15'!J12</f>
        <v>0</v>
      </c>
      <c r="S12" s="126">
        <f>'Scout 16'!L12</f>
        <v>0</v>
      </c>
      <c r="T12" s="128">
        <f>'Scout 17'!J12</f>
        <v>0</v>
      </c>
      <c r="U12" s="126">
        <f>'Scout 18'!L12</f>
        <v>0</v>
      </c>
      <c r="V12" s="128">
        <f>'Scout 19'!J12</f>
        <v>0</v>
      </c>
      <c r="W12" s="126">
        <f>'Scout 20'!J12</f>
        <v>0</v>
      </c>
      <c r="X12" s="128">
        <f>'Scout 21'!J12</f>
        <v>0</v>
      </c>
      <c r="Y12" s="126">
        <f>'Scout 22'!J12</f>
        <v>0</v>
      </c>
      <c r="Z12" s="128">
        <f>'Scout 23'!L12</f>
        <v>0</v>
      </c>
      <c r="AA12" s="126">
        <f>'Scout 24'!J12</f>
        <v>0</v>
      </c>
      <c r="AB12" s="128">
        <f>'Scout 25'!J12</f>
        <v>0</v>
      </c>
      <c r="AC12" s="126">
        <f>'Scout 26'!K12</f>
        <v>0</v>
      </c>
      <c r="AD12" s="128">
        <f>'Scout 27'!J12</f>
        <v>0</v>
      </c>
      <c r="AE12" s="126">
        <f>'Store Sale 1'!J12</f>
        <v>0</v>
      </c>
      <c r="AF12" s="128">
        <f>'Store Sale 2'!J12</f>
        <v>0</v>
      </c>
      <c r="AG12" s="126">
        <f>'Store Sale 3'!J12</f>
        <v>0</v>
      </c>
      <c r="AH12" s="128">
        <f>'Store Sale 4'!J12</f>
        <v>0</v>
      </c>
      <c r="AI12" s="126">
        <f>'Store Sale 5'!J12</f>
        <v>0</v>
      </c>
      <c r="AJ12" s="128">
        <f>'Store Sale 6'!J12</f>
        <v>0</v>
      </c>
      <c r="AK12" s="126">
        <f>'Store Sale 7'!J12</f>
        <v>0</v>
      </c>
      <c r="AL12" s="128">
        <f>'Store Sale 8'!J12</f>
        <v>0</v>
      </c>
      <c r="AM12" s="126">
        <f>'Store Sale 9'!J12</f>
        <v>0</v>
      </c>
      <c r="AN12" s="128">
        <f>'Store Sale 10'!J12</f>
        <v>0</v>
      </c>
      <c r="AO12" s="105">
        <f>'PCorn Order'!H12</f>
        <v>0</v>
      </c>
      <c r="AP12" s="107">
        <f t="shared" si="1"/>
        <v>0</v>
      </c>
      <c r="AQ12" s="159">
        <f t="shared" si="2"/>
        <v>0</v>
      </c>
      <c r="AR12" s="121">
        <f t="shared" si="0"/>
        <v>0</v>
      </c>
      <c r="AT12" s="41"/>
      <c r="AU12" s="41"/>
    </row>
    <row r="13" spans="1:47" ht="20.95" customHeight="1" x14ac:dyDescent="0.3">
      <c r="A13" s="136">
        <f>'2021 Calculator'!C13</f>
        <v>0</v>
      </c>
      <c r="B13" s="139">
        <f>'2021 Calculator'!D13</f>
        <v>0</v>
      </c>
      <c r="C13" s="133">
        <f>'2021 Calculator'!E13</f>
        <v>0</v>
      </c>
      <c r="D13" s="128">
        <f>'Scout 1'!K13</f>
        <v>0</v>
      </c>
      <c r="E13" s="126">
        <f>'Scout 2'!J13</f>
        <v>0</v>
      </c>
      <c r="F13" s="128">
        <f>'Scout 6'!J13</f>
        <v>0</v>
      </c>
      <c r="G13" s="126">
        <f>'Scout 3'!J13</f>
        <v>0</v>
      </c>
      <c r="H13" s="128">
        <f>'Scout 4'!J13</f>
        <v>0</v>
      </c>
      <c r="I13" s="126">
        <f>'Scout 5'!J13</f>
        <v>0</v>
      </c>
      <c r="J13" s="128">
        <f>'Scout 7'!J13</f>
        <v>0</v>
      </c>
      <c r="K13" s="126">
        <f>'Scout 8'!J13</f>
        <v>0</v>
      </c>
      <c r="L13" s="128">
        <f>'Scout 9'!J13</f>
        <v>0</v>
      </c>
      <c r="M13" s="126">
        <f>'Scout 10'!J13</f>
        <v>0</v>
      </c>
      <c r="N13" s="128">
        <f>'Scout 11'!J13</f>
        <v>0</v>
      </c>
      <c r="O13" s="126">
        <f>'Scout 12'!K13</f>
        <v>0</v>
      </c>
      <c r="P13" s="128">
        <f>'Scout 13'!J13</f>
        <v>0</v>
      </c>
      <c r="Q13" s="126">
        <f>'Scout 14'!J13</f>
        <v>0</v>
      </c>
      <c r="R13" s="128">
        <f>'Scout 15'!J13</f>
        <v>0</v>
      </c>
      <c r="S13" s="126">
        <f>'Scout 16'!L13</f>
        <v>0</v>
      </c>
      <c r="T13" s="128">
        <f>'Scout 17'!J13</f>
        <v>0</v>
      </c>
      <c r="U13" s="126">
        <f>'Scout 18'!L13</f>
        <v>0</v>
      </c>
      <c r="V13" s="128">
        <f>'Scout 19'!J13</f>
        <v>0</v>
      </c>
      <c r="W13" s="126">
        <f>'Scout 20'!J13</f>
        <v>0</v>
      </c>
      <c r="X13" s="128">
        <f>'Scout 21'!J13</f>
        <v>0</v>
      </c>
      <c r="Y13" s="126">
        <f>'Scout 22'!J13</f>
        <v>0</v>
      </c>
      <c r="Z13" s="128">
        <f>'Scout 23'!L13</f>
        <v>0</v>
      </c>
      <c r="AA13" s="126">
        <f>'Scout 24'!J13</f>
        <v>0</v>
      </c>
      <c r="AB13" s="128">
        <f>'Scout 25'!J13</f>
        <v>0</v>
      </c>
      <c r="AC13" s="126">
        <f>'Scout 26'!K13</f>
        <v>0</v>
      </c>
      <c r="AD13" s="128">
        <f>'Scout 27'!J13</f>
        <v>0</v>
      </c>
      <c r="AE13" s="126">
        <f>'Store Sale 1'!J13</f>
        <v>0</v>
      </c>
      <c r="AF13" s="128">
        <f>'Store Sale 2'!J13</f>
        <v>0</v>
      </c>
      <c r="AG13" s="126">
        <f>'Store Sale 3'!J13</f>
        <v>0</v>
      </c>
      <c r="AH13" s="128">
        <f>'Store Sale 4'!J13</f>
        <v>0</v>
      </c>
      <c r="AI13" s="126">
        <f>'Store Sale 5'!J13</f>
        <v>0</v>
      </c>
      <c r="AJ13" s="128">
        <f>'Store Sale 6'!J13</f>
        <v>0</v>
      </c>
      <c r="AK13" s="126">
        <f>'Store Sale 7'!J13</f>
        <v>0</v>
      </c>
      <c r="AL13" s="128">
        <f>'Store Sale 8'!J13</f>
        <v>0</v>
      </c>
      <c r="AM13" s="126">
        <f>'Store Sale 9'!J13</f>
        <v>0</v>
      </c>
      <c r="AN13" s="128">
        <f>'Store Sale 10'!J13</f>
        <v>0</v>
      </c>
      <c r="AO13" s="105">
        <f>'PCorn Order'!H13</f>
        <v>0</v>
      </c>
      <c r="AP13" s="107">
        <f t="shared" si="1"/>
        <v>0</v>
      </c>
      <c r="AQ13" s="159">
        <f t="shared" si="2"/>
        <v>0</v>
      </c>
      <c r="AR13" s="121">
        <f t="shared" si="0"/>
        <v>0</v>
      </c>
      <c r="AT13" s="41"/>
      <c r="AU13" s="41"/>
    </row>
    <row r="14" spans="1:47" ht="20.95" customHeight="1" x14ac:dyDescent="0.3">
      <c r="A14" s="136">
        <f>'2021 Calculator'!C14</f>
        <v>0</v>
      </c>
      <c r="B14" s="139">
        <f>'2021 Calculator'!D14</f>
        <v>0</v>
      </c>
      <c r="C14" s="133">
        <f>'2021 Calculator'!E14</f>
        <v>0</v>
      </c>
      <c r="D14" s="128">
        <f>'Scout 1'!K14</f>
        <v>0</v>
      </c>
      <c r="E14" s="126">
        <f>'Scout 2'!J14</f>
        <v>0</v>
      </c>
      <c r="F14" s="128">
        <f>'Scout 6'!J14</f>
        <v>0</v>
      </c>
      <c r="G14" s="126">
        <f>'Scout 3'!J14</f>
        <v>0</v>
      </c>
      <c r="H14" s="128">
        <f>'Scout 4'!J14</f>
        <v>0</v>
      </c>
      <c r="I14" s="126">
        <f>'Scout 5'!J14</f>
        <v>0</v>
      </c>
      <c r="J14" s="128">
        <f>'Scout 7'!J14</f>
        <v>0</v>
      </c>
      <c r="K14" s="126">
        <f>'Scout 8'!J14</f>
        <v>0</v>
      </c>
      <c r="L14" s="128">
        <f>'Scout 9'!J14</f>
        <v>0</v>
      </c>
      <c r="M14" s="126">
        <f>'Scout 10'!J14</f>
        <v>0</v>
      </c>
      <c r="N14" s="128">
        <f>'Scout 11'!J14</f>
        <v>0</v>
      </c>
      <c r="O14" s="126">
        <f>'Scout 12'!K14</f>
        <v>0</v>
      </c>
      <c r="P14" s="128">
        <f>'Scout 13'!J14</f>
        <v>0</v>
      </c>
      <c r="Q14" s="126">
        <f>'Scout 14'!J14</f>
        <v>0</v>
      </c>
      <c r="R14" s="128">
        <f>'Scout 15'!J14</f>
        <v>0</v>
      </c>
      <c r="S14" s="126">
        <f>'Scout 16'!L14</f>
        <v>0</v>
      </c>
      <c r="T14" s="128">
        <f>'Scout 17'!J14</f>
        <v>0</v>
      </c>
      <c r="U14" s="126">
        <f>'Scout 18'!L14</f>
        <v>0</v>
      </c>
      <c r="V14" s="128">
        <f>'Scout 19'!J14</f>
        <v>0</v>
      </c>
      <c r="W14" s="126">
        <f>'Scout 20'!J14</f>
        <v>0</v>
      </c>
      <c r="X14" s="128">
        <f>'Scout 21'!J14</f>
        <v>0</v>
      </c>
      <c r="Y14" s="126">
        <f>'Scout 22'!J14</f>
        <v>0</v>
      </c>
      <c r="Z14" s="128">
        <f>'Scout 23'!L14</f>
        <v>0</v>
      </c>
      <c r="AA14" s="126">
        <f>'Scout 24'!J14</f>
        <v>0</v>
      </c>
      <c r="AB14" s="128">
        <f>'Scout 25'!J14</f>
        <v>0</v>
      </c>
      <c r="AC14" s="126">
        <f>'Scout 26'!K14</f>
        <v>0</v>
      </c>
      <c r="AD14" s="128">
        <f>'Scout 27'!J14</f>
        <v>0</v>
      </c>
      <c r="AE14" s="126">
        <f>'Store Sale 1'!J14</f>
        <v>0</v>
      </c>
      <c r="AF14" s="128">
        <f>'Store Sale 2'!J14</f>
        <v>0</v>
      </c>
      <c r="AG14" s="126">
        <f>'Store Sale 3'!J14</f>
        <v>0</v>
      </c>
      <c r="AH14" s="128">
        <f>'Store Sale 4'!J14</f>
        <v>0</v>
      </c>
      <c r="AI14" s="126">
        <f>'Store Sale 5'!J14</f>
        <v>0</v>
      </c>
      <c r="AJ14" s="128">
        <f>'Store Sale 6'!J14</f>
        <v>0</v>
      </c>
      <c r="AK14" s="126">
        <f>'Store Sale 7'!J14</f>
        <v>0</v>
      </c>
      <c r="AL14" s="128">
        <f>'Store Sale 8'!J14</f>
        <v>0</v>
      </c>
      <c r="AM14" s="126">
        <f>'Store Sale 9'!J14</f>
        <v>0</v>
      </c>
      <c r="AN14" s="128">
        <f>'Store Sale 10'!J14</f>
        <v>0</v>
      </c>
      <c r="AO14" s="105">
        <f>'PCorn Order'!H14</f>
        <v>0</v>
      </c>
      <c r="AP14" s="107">
        <f t="shared" si="1"/>
        <v>0</v>
      </c>
      <c r="AQ14" s="159">
        <f t="shared" si="2"/>
        <v>0</v>
      </c>
      <c r="AR14" s="121">
        <f t="shared" si="0"/>
        <v>0</v>
      </c>
      <c r="AT14" s="41"/>
      <c r="AU14" s="41"/>
    </row>
    <row r="15" spans="1:47" ht="20.95" customHeight="1" x14ac:dyDescent="0.3">
      <c r="A15" s="136">
        <f>'2021 Calculator'!C15</f>
        <v>0</v>
      </c>
      <c r="B15" s="139">
        <f>'2021 Calculator'!D15</f>
        <v>0</v>
      </c>
      <c r="C15" s="133">
        <f>'2021 Calculator'!E15</f>
        <v>0</v>
      </c>
      <c r="D15" s="128">
        <f>'Scout 1'!K15</f>
        <v>0</v>
      </c>
      <c r="E15" s="126">
        <f>'Scout 2'!J15</f>
        <v>0</v>
      </c>
      <c r="F15" s="128">
        <f>'Scout 6'!J15</f>
        <v>0</v>
      </c>
      <c r="G15" s="126">
        <f>'Scout 3'!J15</f>
        <v>0</v>
      </c>
      <c r="H15" s="128">
        <f>'Scout 4'!J15</f>
        <v>0</v>
      </c>
      <c r="I15" s="126">
        <f>'Scout 5'!J15</f>
        <v>0</v>
      </c>
      <c r="J15" s="128">
        <f>'Scout 7'!J15</f>
        <v>0</v>
      </c>
      <c r="K15" s="126">
        <f>'Scout 8'!J15</f>
        <v>0</v>
      </c>
      <c r="L15" s="128">
        <f>'Scout 9'!J15</f>
        <v>0</v>
      </c>
      <c r="M15" s="126">
        <f>'Scout 10'!J15</f>
        <v>0</v>
      </c>
      <c r="N15" s="128">
        <f>'Scout 11'!J15</f>
        <v>0</v>
      </c>
      <c r="O15" s="126">
        <f>'Scout 12'!K15</f>
        <v>0</v>
      </c>
      <c r="P15" s="128">
        <f>'Scout 13'!J15</f>
        <v>0</v>
      </c>
      <c r="Q15" s="126">
        <f>'Scout 14'!J15</f>
        <v>0</v>
      </c>
      <c r="R15" s="128">
        <f>'Scout 15'!J15</f>
        <v>0</v>
      </c>
      <c r="S15" s="126">
        <f>'Scout 16'!L15</f>
        <v>0</v>
      </c>
      <c r="T15" s="128">
        <f>'Scout 17'!J15</f>
        <v>0</v>
      </c>
      <c r="U15" s="126">
        <f>'Scout 18'!L15</f>
        <v>0</v>
      </c>
      <c r="V15" s="128">
        <f>'Scout 19'!J15</f>
        <v>0</v>
      </c>
      <c r="W15" s="126">
        <f>'Scout 20'!J15</f>
        <v>0</v>
      </c>
      <c r="X15" s="128">
        <f>'Scout 21'!J15</f>
        <v>0</v>
      </c>
      <c r="Y15" s="126">
        <f>'Scout 22'!J15</f>
        <v>0</v>
      </c>
      <c r="Z15" s="128">
        <f>'Scout 23'!L15</f>
        <v>0</v>
      </c>
      <c r="AA15" s="126">
        <f>'Scout 24'!J15</f>
        <v>0</v>
      </c>
      <c r="AB15" s="128">
        <f>'Scout 25'!J15</f>
        <v>0</v>
      </c>
      <c r="AC15" s="126">
        <f>'Scout 26'!K15</f>
        <v>0</v>
      </c>
      <c r="AD15" s="128">
        <f>'Scout 27'!J15</f>
        <v>0</v>
      </c>
      <c r="AE15" s="126">
        <f>'Store Sale 1'!J15</f>
        <v>0</v>
      </c>
      <c r="AF15" s="128">
        <f>'Store Sale 2'!J15</f>
        <v>0</v>
      </c>
      <c r="AG15" s="126">
        <f>'Store Sale 3'!J15</f>
        <v>0</v>
      </c>
      <c r="AH15" s="128">
        <f>'Store Sale 4'!J15</f>
        <v>0</v>
      </c>
      <c r="AI15" s="126">
        <f>'Store Sale 5'!J15</f>
        <v>0</v>
      </c>
      <c r="AJ15" s="128">
        <f>'Store Sale 6'!J15</f>
        <v>0</v>
      </c>
      <c r="AK15" s="126">
        <f>'Store Sale 7'!J15</f>
        <v>0</v>
      </c>
      <c r="AL15" s="128">
        <f>'Store Sale 8'!J15</f>
        <v>0</v>
      </c>
      <c r="AM15" s="126">
        <f>'Store Sale 9'!J15</f>
        <v>0</v>
      </c>
      <c r="AN15" s="128">
        <f>'Store Sale 10'!J15</f>
        <v>0</v>
      </c>
      <c r="AO15" s="105">
        <f>'PCorn Order'!H15</f>
        <v>0</v>
      </c>
      <c r="AP15" s="107">
        <f t="shared" si="1"/>
        <v>0</v>
      </c>
      <c r="AQ15" s="159">
        <f t="shared" si="2"/>
        <v>0</v>
      </c>
      <c r="AR15" s="121">
        <f t="shared" si="0"/>
        <v>0</v>
      </c>
      <c r="AT15" s="41"/>
      <c r="AU15" s="41"/>
    </row>
    <row r="16" spans="1:47" ht="20.95" customHeight="1" x14ac:dyDescent="0.3">
      <c r="A16" s="136">
        <f>'2021 Calculator'!C16</f>
        <v>0</v>
      </c>
      <c r="B16" s="139">
        <f>'2021 Calculator'!D16</f>
        <v>0</v>
      </c>
      <c r="C16" s="133">
        <f>'2021 Calculator'!E16</f>
        <v>0</v>
      </c>
      <c r="D16" s="128">
        <f>'Scout 1'!K16</f>
        <v>0</v>
      </c>
      <c r="E16" s="126">
        <f>'Scout 2'!J16</f>
        <v>0</v>
      </c>
      <c r="F16" s="128">
        <f>'Scout 6'!J16</f>
        <v>0</v>
      </c>
      <c r="G16" s="126">
        <f>'Scout 3'!J16</f>
        <v>0</v>
      </c>
      <c r="H16" s="128">
        <f>'Scout 4'!J16</f>
        <v>0</v>
      </c>
      <c r="I16" s="126">
        <f>'Scout 5'!J16</f>
        <v>0</v>
      </c>
      <c r="J16" s="128">
        <f>'Scout 7'!J16</f>
        <v>0</v>
      </c>
      <c r="K16" s="126">
        <f>'Scout 8'!J16</f>
        <v>0</v>
      </c>
      <c r="L16" s="128">
        <f>'Scout 9'!J16</f>
        <v>0</v>
      </c>
      <c r="M16" s="126">
        <f>'Scout 10'!J16</f>
        <v>0</v>
      </c>
      <c r="N16" s="128">
        <f>'Scout 11'!J16</f>
        <v>0</v>
      </c>
      <c r="O16" s="126">
        <f>'Scout 12'!K16</f>
        <v>0</v>
      </c>
      <c r="P16" s="128">
        <f>'Scout 13'!J16</f>
        <v>0</v>
      </c>
      <c r="Q16" s="126">
        <f>'Scout 14'!J16</f>
        <v>0</v>
      </c>
      <c r="R16" s="128">
        <f>'Scout 15'!J16</f>
        <v>0</v>
      </c>
      <c r="S16" s="126">
        <f>'Scout 16'!L16</f>
        <v>0</v>
      </c>
      <c r="T16" s="128">
        <f>'Scout 17'!J16</f>
        <v>0</v>
      </c>
      <c r="U16" s="126">
        <f>'Scout 18'!L16</f>
        <v>0</v>
      </c>
      <c r="V16" s="128">
        <f>'Scout 19'!J16</f>
        <v>0</v>
      </c>
      <c r="W16" s="126">
        <f>'Scout 20'!J16</f>
        <v>0</v>
      </c>
      <c r="X16" s="128">
        <f>'Scout 21'!J16</f>
        <v>0</v>
      </c>
      <c r="Y16" s="126">
        <f>'Scout 22'!J16</f>
        <v>0</v>
      </c>
      <c r="Z16" s="128">
        <f>'Scout 23'!L16</f>
        <v>0</v>
      </c>
      <c r="AA16" s="126">
        <f>'Scout 24'!J16</f>
        <v>0</v>
      </c>
      <c r="AB16" s="128">
        <f>'Scout 25'!J16</f>
        <v>0</v>
      </c>
      <c r="AC16" s="126">
        <f>'Scout 26'!K16</f>
        <v>0</v>
      </c>
      <c r="AD16" s="128">
        <f>'Scout 27'!J16</f>
        <v>0</v>
      </c>
      <c r="AE16" s="126">
        <f>'Store Sale 1'!J16</f>
        <v>0</v>
      </c>
      <c r="AF16" s="128">
        <f>'Store Sale 2'!J16</f>
        <v>0</v>
      </c>
      <c r="AG16" s="126">
        <f>'Store Sale 3'!J16</f>
        <v>0</v>
      </c>
      <c r="AH16" s="128">
        <f>'Store Sale 4'!J16</f>
        <v>0</v>
      </c>
      <c r="AI16" s="126">
        <f>'Store Sale 5'!J16</f>
        <v>0</v>
      </c>
      <c r="AJ16" s="128">
        <f>'Store Sale 6'!J16</f>
        <v>0</v>
      </c>
      <c r="AK16" s="126">
        <f>'Store Sale 7'!J16</f>
        <v>0</v>
      </c>
      <c r="AL16" s="128">
        <f>'Store Sale 8'!J16</f>
        <v>0</v>
      </c>
      <c r="AM16" s="126">
        <f>'Store Sale 9'!J16</f>
        <v>0</v>
      </c>
      <c r="AN16" s="128">
        <f>'Store Sale 10'!J16</f>
        <v>0</v>
      </c>
      <c r="AO16" s="105">
        <f>'PCorn Order'!H16</f>
        <v>0</v>
      </c>
      <c r="AP16" s="107">
        <f t="shared" si="1"/>
        <v>0</v>
      </c>
      <c r="AQ16" s="159">
        <f t="shared" si="2"/>
        <v>0</v>
      </c>
      <c r="AR16" s="121">
        <f t="shared" si="0"/>
        <v>0</v>
      </c>
      <c r="AT16" s="41"/>
      <c r="AU16" s="41"/>
    </row>
    <row r="17" spans="1:47" ht="20.95" customHeight="1" x14ac:dyDescent="0.3">
      <c r="A17" s="136">
        <f>'2021 Calculator'!C17</f>
        <v>0</v>
      </c>
      <c r="B17" s="139">
        <f>'2021 Calculator'!D17</f>
        <v>0</v>
      </c>
      <c r="C17" s="133">
        <f>'2021 Calculator'!E17</f>
        <v>0</v>
      </c>
      <c r="D17" s="128">
        <f>'Scout 1'!K17</f>
        <v>0</v>
      </c>
      <c r="E17" s="126">
        <f>'Scout 2'!J17</f>
        <v>0</v>
      </c>
      <c r="F17" s="128">
        <f>'Scout 6'!J17</f>
        <v>0</v>
      </c>
      <c r="G17" s="126">
        <f>'Scout 3'!J17</f>
        <v>0</v>
      </c>
      <c r="H17" s="128">
        <f>'Scout 4'!J17</f>
        <v>0</v>
      </c>
      <c r="I17" s="126">
        <f>'Scout 5'!J17</f>
        <v>0</v>
      </c>
      <c r="J17" s="128">
        <f>'Scout 7'!J17</f>
        <v>0</v>
      </c>
      <c r="K17" s="126">
        <f>'Scout 8'!J17</f>
        <v>0</v>
      </c>
      <c r="L17" s="128">
        <f>'Scout 9'!J17</f>
        <v>0</v>
      </c>
      <c r="M17" s="126">
        <f>'Scout 10'!J17</f>
        <v>0</v>
      </c>
      <c r="N17" s="128">
        <f>'Scout 11'!J17</f>
        <v>0</v>
      </c>
      <c r="O17" s="126">
        <f>'Scout 12'!K17</f>
        <v>0</v>
      </c>
      <c r="P17" s="128">
        <f>'Scout 13'!J17</f>
        <v>0</v>
      </c>
      <c r="Q17" s="126">
        <f>'Scout 14'!J17</f>
        <v>0</v>
      </c>
      <c r="R17" s="128">
        <f>'Scout 15'!J17</f>
        <v>0</v>
      </c>
      <c r="S17" s="126">
        <f>'Scout 16'!L17</f>
        <v>0</v>
      </c>
      <c r="T17" s="128">
        <f>'Scout 17'!J17</f>
        <v>0</v>
      </c>
      <c r="U17" s="126">
        <f>'Scout 18'!L17</f>
        <v>0</v>
      </c>
      <c r="V17" s="128">
        <f>'Scout 19'!J17</f>
        <v>0</v>
      </c>
      <c r="W17" s="126">
        <f>'Scout 20'!J17</f>
        <v>0</v>
      </c>
      <c r="X17" s="128">
        <f>'Scout 21'!J17</f>
        <v>0</v>
      </c>
      <c r="Y17" s="126">
        <f>'Scout 22'!J17</f>
        <v>0</v>
      </c>
      <c r="Z17" s="128">
        <f>'Scout 23'!L17</f>
        <v>0</v>
      </c>
      <c r="AA17" s="126">
        <f>'Scout 24'!J17</f>
        <v>0</v>
      </c>
      <c r="AB17" s="128">
        <f>'Scout 25'!J17</f>
        <v>0</v>
      </c>
      <c r="AC17" s="126">
        <f>'Scout 26'!K17</f>
        <v>0</v>
      </c>
      <c r="AD17" s="128">
        <f>'Scout 27'!J17</f>
        <v>0</v>
      </c>
      <c r="AE17" s="126">
        <f>'Store Sale 1'!J17</f>
        <v>0</v>
      </c>
      <c r="AF17" s="128">
        <f>'Store Sale 2'!J17</f>
        <v>0</v>
      </c>
      <c r="AG17" s="126">
        <f>'Store Sale 3'!J17</f>
        <v>0</v>
      </c>
      <c r="AH17" s="128">
        <f>'Store Sale 4'!J17</f>
        <v>0</v>
      </c>
      <c r="AI17" s="126">
        <f>'Store Sale 5'!J17</f>
        <v>0</v>
      </c>
      <c r="AJ17" s="128">
        <f>'Store Sale 6'!J17</f>
        <v>0</v>
      </c>
      <c r="AK17" s="126">
        <f>'Store Sale 7'!J17</f>
        <v>0</v>
      </c>
      <c r="AL17" s="128">
        <f>'Store Sale 8'!J17</f>
        <v>0</v>
      </c>
      <c r="AM17" s="126">
        <f>'Store Sale 9'!J17</f>
        <v>0</v>
      </c>
      <c r="AN17" s="128">
        <f>'Store Sale 10'!J17</f>
        <v>0</v>
      </c>
      <c r="AO17" s="105">
        <f>'PCorn Order'!H17</f>
        <v>0</v>
      </c>
      <c r="AP17" s="107">
        <f t="shared" si="1"/>
        <v>0</v>
      </c>
      <c r="AQ17" s="159">
        <f t="shared" si="2"/>
        <v>0</v>
      </c>
      <c r="AR17" s="121">
        <f t="shared" si="0"/>
        <v>0</v>
      </c>
      <c r="AT17" s="41"/>
      <c r="AU17" s="41"/>
    </row>
    <row r="18" spans="1:47" ht="20.95" customHeight="1" x14ac:dyDescent="0.3">
      <c r="A18" s="136"/>
      <c r="B18" s="139"/>
      <c r="C18" s="18"/>
      <c r="D18" s="128">
        <f>'Scout 1'!K18</f>
        <v>0</v>
      </c>
      <c r="E18" s="126">
        <f>'Scout 2'!J18</f>
        <v>0</v>
      </c>
      <c r="F18" s="128">
        <f>'Scout 6'!J18</f>
        <v>0</v>
      </c>
      <c r="G18" s="126">
        <f>'Scout 3'!J18</f>
        <v>0</v>
      </c>
      <c r="H18" s="128">
        <f>'Scout 4'!J18</f>
        <v>0</v>
      </c>
      <c r="I18" s="126">
        <f>'Scout 5'!J18</f>
        <v>0</v>
      </c>
      <c r="J18" s="128">
        <f>'Scout 7'!J18</f>
        <v>0</v>
      </c>
      <c r="K18" s="126">
        <f>'Scout 8'!J18</f>
        <v>0</v>
      </c>
      <c r="L18" s="128">
        <f>'Scout 9'!J18</f>
        <v>0</v>
      </c>
      <c r="M18" s="126">
        <f>'Scout 10'!J18</f>
        <v>0</v>
      </c>
      <c r="N18" s="128">
        <f>'Scout 11'!J18</f>
        <v>0</v>
      </c>
      <c r="O18" s="126">
        <f>'Scout 12'!K18</f>
        <v>0</v>
      </c>
      <c r="P18" s="128">
        <f>'Scout 13'!J18</f>
        <v>0</v>
      </c>
      <c r="Q18" s="126">
        <f>'Scout 14'!J18</f>
        <v>0</v>
      </c>
      <c r="R18" s="128">
        <f>'Scout 15'!J18</f>
        <v>0</v>
      </c>
      <c r="S18" s="126">
        <f>'Scout 16'!L18</f>
        <v>0</v>
      </c>
      <c r="T18" s="128">
        <f>'Scout 17'!J18</f>
        <v>0</v>
      </c>
      <c r="U18" s="126">
        <f>'Scout 18'!L18</f>
        <v>0</v>
      </c>
      <c r="V18" s="128">
        <f>'Scout 19'!J18</f>
        <v>0</v>
      </c>
      <c r="W18" s="126">
        <f>'Scout 20'!J18</f>
        <v>0</v>
      </c>
      <c r="X18" s="128">
        <f>'Scout 21'!J18</f>
        <v>0</v>
      </c>
      <c r="Y18" s="126">
        <f>'Scout 22'!J18</f>
        <v>0</v>
      </c>
      <c r="Z18" s="128">
        <f>'Scout 23'!L18</f>
        <v>0</v>
      </c>
      <c r="AA18" s="126">
        <f>'Scout 24'!J18</f>
        <v>0</v>
      </c>
      <c r="AB18" s="128">
        <f>'Scout 25'!J18</f>
        <v>0</v>
      </c>
      <c r="AC18" s="126">
        <f>'Scout 26'!K18</f>
        <v>0</v>
      </c>
      <c r="AD18" s="128">
        <f>'Scout 27'!J18</f>
        <v>0</v>
      </c>
      <c r="AE18" s="126">
        <f>'Store Sale 1'!J18</f>
        <v>0</v>
      </c>
      <c r="AF18" s="128">
        <f>'Store Sale 2'!J18</f>
        <v>0</v>
      </c>
      <c r="AG18" s="126">
        <f>'Store Sale 3'!J18</f>
        <v>0</v>
      </c>
      <c r="AH18" s="128">
        <f>'Store Sale 4'!J18</f>
        <v>0</v>
      </c>
      <c r="AI18" s="126">
        <f>'Store Sale 5'!J18</f>
        <v>0</v>
      </c>
      <c r="AJ18" s="128">
        <f>'Store Sale 6'!J18</f>
        <v>0</v>
      </c>
      <c r="AK18" s="126">
        <f>'Store Sale 7'!J18</f>
        <v>0</v>
      </c>
      <c r="AL18" s="128">
        <f>'Store Sale 8'!J18</f>
        <v>0</v>
      </c>
      <c r="AM18" s="126">
        <f>'Store Sale 9'!J18</f>
        <v>0</v>
      </c>
      <c r="AN18" s="128">
        <f>'Store Sale 10'!J18</f>
        <v>0</v>
      </c>
      <c r="AO18" s="105">
        <f>'PCorn Order'!H18</f>
        <v>0</v>
      </c>
      <c r="AP18" s="107">
        <f t="shared" si="1"/>
        <v>0</v>
      </c>
      <c r="AQ18" s="159">
        <f t="shared" si="2"/>
        <v>0</v>
      </c>
      <c r="AR18" s="121">
        <f>SUM(C18*AQ18)</f>
        <v>0</v>
      </c>
      <c r="AT18" s="41"/>
      <c r="AU18" s="41"/>
    </row>
    <row r="19" spans="1:47" ht="20.95" customHeight="1" x14ac:dyDescent="0.3">
      <c r="A19" s="136"/>
      <c r="B19" s="139"/>
      <c r="C19" s="18"/>
      <c r="D19" s="128">
        <f>'Scout 1'!K19</f>
        <v>0</v>
      </c>
      <c r="E19" s="126">
        <f>'Scout 2'!J19</f>
        <v>0</v>
      </c>
      <c r="F19" s="128">
        <f>'Scout 6'!J19</f>
        <v>0</v>
      </c>
      <c r="G19" s="126">
        <f>'Scout 3'!J19</f>
        <v>0</v>
      </c>
      <c r="H19" s="128">
        <f>'Scout 4'!J19</f>
        <v>0</v>
      </c>
      <c r="I19" s="126">
        <f>'Scout 5'!J19</f>
        <v>0</v>
      </c>
      <c r="J19" s="128">
        <f>'Scout 7'!J19</f>
        <v>0</v>
      </c>
      <c r="K19" s="126">
        <f>'Scout 8'!J19</f>
        <v>0</v>
      </c>
      <c r="L19" s="128">
        <f>'Scout 9'!J19</f>
        <v>0</v>
      </c>
      <c r="M19" s="126">
        <f>'Scout 10'!J19</f>
        <v>0</v>
      </c>
      <c r="N19" s="128">
        <f>'Scout 11'!J19</f>
        <v>0</v>
      </c>
      <c r="O19" s="126">
        <f>'Scout 12'!K19</f>
        <v>0</v>
      </c>
      <c r="P19" s="128">
        <f>'Scout 13'!J19</f>
        <v>0</v>
      </c>
      <c r="Q19" s="126">
        <f>'Scout 14'!J19</f>
        <v>0</v>
      </c>
      <c r="R19" s="128">
        <f>'Scout 15'!J19</f>
        <v>0</v>
      </c>
      <c r="S19" s="126">
        <f>'Scout 16'!L19</f>
        <v>0</v>
      </c>
      <c r="T19" s="128">
        <f>'Scout 17'!J19</f>
        <v>0</v>
      </c>
      <c r="U19" s="126">
        <f>'Scout 18'!L19</f>
        <v>0</v>
      </c>
      <c r="V19" s="128">
        <f>'Scout 19'!J19</f>
        <v>0</v>
      </c>
      <c r="W19" s="126">
        <f>'Scout 20'!J19</f>
        <v>0</v>
      </c>
      <c r="X19" s="128">
        <f>'Scout 21'!J19</f>
        <v>0</v>
      </c>
      <c r="Y19" s="126">
        <f>'Scout 22'!J19</f>
        <v>0</v>
      </c>
      <c r="Z19" s="128">
        <f>'Scout 23'!L19</f>
        <v>0</v>
      </c>
      <c r="AA19" s="126">
        <f>'Scout 24'!J19</f>
        <v>0</v>
      </c>
      <c r="AB19" s="128">
        <f>'Scout 25'!J19</f>
        <v>0</v>
      </c>
      <c r="AC19" s="126">
        <f>'Scout 26'!K19</f>
        <v>0</v>
      </c>
      <c r="AD19" s="128">
        <f>'Scout 27'!J19</f>
        <v>0</v>
      </c>
      <c r="AE19" s="126">
        <f>'Store Sale 1'!J19</f>
        <v>0</v>
      </c>
      <c r="AF19" s="128">
        <f>'Store Sale 2'!J19</f>
        <v>0</v>
      </c>
      <c r="AG19" s="126">
        <f>'Store Sale 3'!J19</f>
        <v>0</v>
      </c>
      <c r="AH19" s="128">
        <f>'Store Sale 4'!J19</f>
        <v>0</v>
      </c>
      <c r="AI19" s="126">
        <f>'Store Sale 5'!J19</f>
        <v>0</v>
      </c>
      <c r="AJ19" s="128">
        <f>'Store Sale 6'!J19</f>
        <v>0</v>
      </c>
      <c r="AK19" s="126">
        <f>'Store Sale 7'!J19</f>
        <v>0</v>
      </c>
      <c r="AL19" s="128">
        <f>'Store Sale 8'!J19</f>
        <v>0</v>
      </c>
      <c r="AM19" s="126">
        <f>'Store Sale 9'!J19</f>
        <v>0</v>
      </c>
      <c r="AN19" s="128">
        <f>'Store Sale 10'!J19</f>
        <v>0</v>
      </c>
      <c r="AO19" s="105">
        <f>'PCorn Order'!H19</f>
        <v>0</v>
      </c>
      <c r="AP19" s="107">
        <f t="shared" si="1"/>
        <v>0</v>
      </c>
      <c r="AQ19" s="159">
        <f t="shared" si="2"/>
        <v>0</v>
      </c>
      <c r="AR19" s="121">
        <f>SUM(C19*AQ19)</f>
        <v>0</v>
      </c>
      <c r="AT19" s="41"/>
      <c r="AU19" s="41"/>
    </row>
    <row r="20" spans="1:47" ht="44.2" customHeight="1" x14ac:dyDescent="0.25">
      <c r="D20" s="129">
        <f>'Scout 1'!L20</f>
        <v>0</v>
      </c>
      <c r="E20" s="127" t="str">
        <f>'Scout 2'!K20</f>
        <v>Total:</v>
      </c>
      <c r="F20" s="129" t="str">
        <f>'Scout 6'!K20</f>
        <v>Total:</v>
      </c>
      <c r="G20" s="127" t="str">
        <f>'Scout 3'!K20</f>
        <v>Total:</v>
      </c>
      <c r="H20" s="129" t="str">
        <f>'Scout 4'!K20</f>
        <v>Total:</v>
      </c>
      <c r="I20" s="127" t="str">
        <f>'Scout 5'!K20</f>
        <v>Total:</v>
      </c>
      <c r="J20" s="129" t="str">
        <f>'Scout 7'!K20</f>
        <v>Total:</v>
      </c>
      <c r="K20" s="127" t="str">
        <f>'Scout 8'!K20</f>
        <v>Total:</v>
      </c>
      <c r="L20" s="129" t="str">
        <f>'Scout 9'!K20</f>
        <v>Total:</v>
      </c>
      <c r="M20" s="127" t="str">
        <f>'Scout 10'!K20</f>
        <v>Total:</v>
      </c>
      <c r="N20" s="129" t="str">
        <f>'Scout 11'!K20</f>
        <v>Total:</v>
      </c>
      <c r="O20" s="127">
        <f>'Scout 12'!L20</f>
        <v>0</v>
      </c>
      <c r="P20" s="129" t="str">
        <f>'Scout 13'!K20</f>
        <v>Total:</v>
      </c>
      <c r="Q20" s="127" t="str">
        <f>'Scout 14'!K20</f>
        <v>Total:</v>
      </c>
      <c r="R20" s="129" t="str">
        <f>'Scout 15'!K20</f>
        <v>Total:</v>
      </c>
      <c r="S20" s="127">
        <f>'Scout 16'!M20</f>
        <v>0</v>
      </c>
      <c r="T20" s="129" t="str">
        <f>'Scout 17'!K20</f>
        <v>Total:</v>
      </c>
      <c r="U20" s="127">
        <f>'Scout 18'!M20</f>
        <v>0</v>
      </c>
      <c r="V20" s="129" t="str">
        <f>'Scout 19'!K20</f>
        <v>Total:</v>
      </c>
      <c r="W20" s="127" t="str">
        <f>'Scout 20'!K20</f>
        <v>Total:</v>
      </c>
      <c r="X20" s="129" t="str">
        <f>'Scout 21'!K20</f>
        <v>Total:</v>
      </c>
      <c r="Y20" s="127" t="str">
        <f>'Scout 22'!K20</f>
        <v>Total:</v>
      </c>
      <c r="Z20" s="129">
        <f>'Scout 23'!M20</f>
        <v>0</v>
      </c>
      <c r="AA20" s="127" t="str">
        <f>'Scout 24'!K20</f>
        <v>Total:</v>
      </c>
      <c r="AB20" s="129" t="str">
        <f>'Scout 25'!K20</f>
        <v>Total:</v>
      </c>
      <c r="AC20" s="127">
        <f>'Scout 26'!L20</f>
        <v>0</v>
      </c>
      <c r="AD20" s="129" t="str">
        <f>'Scout 27'!K20</f>
        <v>Total:</v>
      </c>
      <c r="AE20" s="127" t="str">
        <f>'Store Sale 1'!K20</f>
        <v>Total:</v>
      </c>
      <c r="AF20" s="129" t="str">
        <f>'Store Sale 2'!K20</f>
        <v>Total:</v>
      </c>
      <c r="AG20" s="127" t="str">
        <f>'Store Sale 3'!K20</f>
        <v>Total:</v>
      </c>
      <c r="AH20" s="129" t="str">
        <f>'Store Sale 4'!K20</f>
        <v>Total:</v>
      </c>
      <c r="AI20" s="127" t="str">
        <f>'Store Sale 5'!K20</f>
        <v>Total:</v>
      </c>
      <c r="AJ20" s="129" t="str">
        <f>'Store Sale 6'!K20</f>
        <v>Total:</v>
      </c>
      <c r="AK20" s="127" t="str">
        <f>'Store Sale 7'!K20</f>
        <v>Total:</v>
      </c>
      <c r="AL20" s="129" t="str">
        <f>'Store Sale 8'!K20</f>
        <v>Total:</v>
      </c>
      <c r="AM20" s="127" t="str">
        <f>'Store Sale 9'!K20</f>
        <v>Total:</v>
      </c>
      <c r="AN20" s="129" t="str">
        <f>'Store Sale 10'!K20</f>
        <v>Total:</v>
      </c>
      <c r="AO20" s="106">
        <f>'PCorn Order'!M20</f>
        <v>0</v>
      </c>
      <c r="AP20" s="158">
        <f>(C3*AP3)+(C4*AP4)+(C5*AP5)+(C6*AP6)+(C7*AP7)+(C8*AP8)+(C9*AP9)+(C10*AP10)+(C11*AP11)+(C12*AP12)+(C13*AP13)+(C14*AP14)+(C15*AP15)+(C16*AP16)+(C17*AP17)+(C18*AP18)+(C19*AP19)</f>
        <v>0</v>
      </c>
      <c r="AQ20" s="160">
        <f>(C3*AQ3)+(C4*AQ4)+(C5*AQ5)+(C6*AQ6)+(C7*AQ7)+(C8*AQ8)+(C9*AQ9)+(C10*AQ10)+(C11*AQ11)+(C12*AQ12)+(C13*AQ13)+(C14*AQ14)+(C15*AQ15)+(C16*AQ16)+(C17*AQ17)</f>
        <v>0</v>
      </c>
      <c r="AS20" s="41"/>
      <c r="AT20" s="41"/>
      <c r="AU20" s="41"/>
    </row>
    <row r="21" spans="1:47" ht="16.55" customHeight="1" x14ac:dyDescent="0.2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S21" s="41"/>
    </row>
    <row r="22" spans="1:47" ht="23.25" customHeight="1" x14ac:dyDescent="0.35">
      <c r="A22" s="22"/>
      <c r="B22" s="23"/>
      <c r="C22" s="24"/>
      <c r="D22" s="25"/>
      <c r="E22" s="25"/>
      <c r="F22" s="33"/>
      <c r="G22" s="37"/>
      <c r="H22" s="43" t="s">
        <v>14</v>
      </c>
      <c r="I22" s="235">
        <f>SUM(D20:AN20)</f>
        <v>0</v>
      </c>
      <c r="J22" s="219"/>
      <c r="K22" s="219"/>
      <c r="L22" s="219"/>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12" t="s">
        <v>7</v>
      </c>
      <c r="AQ22" s="12"/>
      <c r="AR22" s="14">
        <f>SUM(AR3:AR17)</f>
        <v>0</v>
      </c>
    </row>
    <row r="23" spans="1:47" ht="16.55" customHeight="1" x14ac:dyDescent="0.25">
      <c r="A23" s="22"/>
      <c r="B23" s="23"/>
      <c r="C23" s="21"/>
      <c r="D23" s="26"/>
      <c r="E23" s="26"/>
      <c r="F23" s="27"/>
      <c r="G23" s="27"/>
      <c r="H23" s="27"/>
      <c r="I23" s="27"/>
      <c r="J23" s="27"/>
      <c r="K23" s="27"/>
      <c r="L23" s="27"/>
      <c r="M23" s="27"/>
      <c r="N23" s="236"/>
      <c r="O23" s="23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44" t="s">
        <v>15</v>
      </c>
      <c r="AQ23" s="77"/>
      <c r="AR23" s="45">
        <f>AR22*I24</f>
        <v>0</v>
      </c>
    </row>
    <row r="24" spans="1:47" ht="16.55" customHeight="1" x14ac:dyDescent="0.25">
      <c r="A24" s="29"/>
      <c r="B24" s="30"/>
      <c r="C24" s="238" t="s">
        <v>67</v>
      </c>
      <c r="D24" s="238"/>
      <c r="E24" s="238"/>
      <c r="F24" s="238"/>
      <c r="G24" s="238"/>
      <c r="H24" s="238"/>
      <c r="I24" s="239">
        <v>0.3</v>
      </c>
      <c r="J24" s="239"/>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44" t="s">
        <v>16</v>
      </c>
      <c r="AQ24" s="44"/>
      <c r="AR24" s="45">
        <f>AR22-AR23</f>
        <v>0</v>
      </c>
    </row>
    <row r="25" spans="1:47" ht="24.9" customHeight="1" x14ac:dyDescent="0.25">
      <c r="A25" s="28"/>
      <c r="B25" s="31"/>
      <c r="C25" s="31"/>
      <c r="D25" s="21"/>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row>
    <row r="26" spans="1:47" ht="24.9" customHeight="1" x14ac:dyDescent="0.25"/>
    <row r="27" spans="1:47" ht="24.9" customHeight="1" x14ac:dyDescent="0.25"/>
    <row r="28" spans="1:47" ht="24.9" customHeight="1" x14ac:dyDescent="0.25"/>
    <row r="29" spans="1:47" ht="24.9" customHeight="1" x14ac:dyDescent="0.25"/>
    <row r="30" spans="1:47" ht="24.9" customHeight="1" x14ac:dyDescent="0.25"/>
    <row r="31" spans="1:47" ht="24.9" customHeight="1" x14ac:dyDescent="0.25"/>
  </sheetData>
  <mergeCells count="5">
    <mergeCell ref="A1:AR1"/>
    <mergeCell ref="I22:L22"/>
    <mergeCell ref="N23:O23"/>
    <mergeCell ref="C24:H24"/>
    <mergeCell ref="I24:J24"/>
  </mergeCells>
  <phoneticPr fontId="3" type="noConversion"/>
  <printOptions horizontalCentered="1" verticalCentered="1"/>
  <pageMargins left="0" right="0" top="0" bottom="0" header="0.5" footer="0.5"/>
  <pageSetup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O19"/>
  <sheetViews>
    <sheetView zoomScale="90" zoomScaleNormal="90" workbookViewId="0">
      <selection sqref="A1:O1"/>
    </sheetView>
  </sheetViews>
  <sheetFormatPr defaultRowHeight="12.45" x14ac:dyDescent="0.2"/>
  <cols>
    <col min="1" max="1" width="4.75" customWidth="1"/>
    <col min="2" max="2" width="28.375" customWidth="1"/>
    <col min="4" max="23" width="3.75" customWidth="1"/>
    <col min="24" max="27" width="3.75" style="172" customWidth="1"/>
    <col min="28" max="30" width="3.375" style="172" bestFit="1" customWidth="1"/>
    <col min="31" max="40" width="6" style="172" hidden="1" customWidth="1"/>
    <col min="41" max="41" width="4.375" customWidth="1"/>
  </cols>
  <sheetData>
    <row r="1" spans="1:41" ht="32.75" x14ac:dyDescent="0.5">
      <c r="A1" s="240" t="s">
        <v>23</v>
      </c>
      <c r="B1" s="240"/>
      <c r="C1" s="240"/>
      <c r="D1" s="240"/>
      <c r="E1" s="241"/>
      <c r="F1" s="241"/>
      <c r="G1" s="241"/>
      <c r="H1" s="241"/>
      <c r="I1" s="241"/>
      <c r="J1" s="241"/>
      <c r="K1" s="241"/>
      <c r="L1" s="241"/>
      <c r="M1" s="241"/>
      <c r="N1" s="241"/>
      <c r="O1" s="241"/>
      <c r="P1" s="31"/>
      <c r="Q1" s="31"/>
      <c r="R1" s="31"/>
      <c r="S1" s="31"/>
      <c r="T1" s="31"/>
      <c r="U1" s="31"/>
      <c r="V1" s="31"/>
      <c r="W1" s="31"/>
      <c r="X1" s="171"/>
      <c r="Y1" s="171"/>
      <c r="Z1" s="171"/>
      <c r="AA1" s="171"/>
      <c r="AB1" s="171"/>
      <c r="AC1" s="171"/>
      <c r="AD1" s="171"/>
      <c r="AE1" s="171"/>
      <c r="AF1" s="171"/>
      <c r="AG1" s="171"/>
      <c r="AH1" s="171"/>
      <c r="AI1" s="171"/>
      <c r="AJ1" s="171"/>
      <c r="AK1" s="171"/>
      <c r="AL1" s="171"/>
      <c r="AM1" s="171"/>
      <c r="AN1" s="171"/>
    </row>
    <row r="2" spans="1:41" ht="78.75" customHeight="1" x14ac:dyDescent="0.25">
      <c r="A2" s="36" t="s">
        <v>3</v>
      </c>
      <c r="B2" s="13" t="s">
        <v>0</v>
      </c>
      <c r="C2" s="170" t="s">
        <v>1</v>
      </c>
      <c r="D2" s="163">
        <f>'Scout 1'!B20</f>
        <v>0</v>
      </c>
      <c r="E2" s="164">
        <f>'Scout 2'!B20</f>
        <v>0</v>
      </c>
      <c r="F2" s="163">
        <f>'Scout 3'!B20</f>
        <v>0</v>
      </c>
      <c r="G2" s="164">
        <f>'Scout 4'!B20</f>
        <v>0</v>
      </c>
      <c r="H2" s="163">
        <f>'Scout 5'!B20</f>
        <v>0</v>
      </c>
      <c r="I2" s="164">
        <f>'Scout 6'!B20</f>
        <v>0</v>
      </c>
      <c r="J2" s="163">
        <f>'Scout 7'!B20</f>
        <v>0</v>
      </c>
      <c r="K2" s="164">
        <f>'Scout 8'!B20</f>
        <v>0</v>
      </c>
      <c r="L2" s="163">
        <f>'Scout 9'!B20</f>
        <v>0</v>
      </c>
      <c r="M2" s="164">
        <f>'Scout 10'!B20</f>
        <v>0</v>
      </c>
      <c r="N2" s="163">
        <f>'Scout 11'!B20</f>
        <v>0</v>
      </c>
      <c r="O2" s="164">
        <f>'Scout 12'!B20</f>
        <v>0</v>
      </c>
      <c r="P2" s="163">
        <f>'Scout 13'!B20</f>
        <v>0</v>
      </c>
      <c r="Q2" s="164">
        <f>'Scout 14'!B20</f>
        <v>0</v>
      </c>
      <c r="R2" s="163">
        <f>'Scout 15'!B20</f>
        <v>0</v>
      </c>
      <c r="S2" s="164">
        <f>'Scout 16'!B20</f>
        <v>0</v>
      </c>
      <c r="T2" s="163">
        <f>'Scout 17'!B20</f>
        <v>0</v>
      </c>
      <c r="U2" s="164">
        <f>'Scout 18'!B20</f>
        <v>0</v>
      </c>
      <c r="V2" s="163">
        <f>'Scout 19'!B20</f>
        <v>0</v>
      </c>
      <c r="W2" s="164">
        <f>'Scout 20'!B20</f>
        <v>0</v>
      </c>
      <c r="X2" s="163">
        <f>'Scout 21'!B20</f>
        <v>0</v>
      </c>
      <c r="Y2" s="174">
        <f>'Scout 22'!B20</f>
        <v>0</v>
      </c>
      <c r="Z2" s="163">
        <f>'Scout 23'!B20</f>
        <v>0</v>
      </c>
      <c r="AA2" s="174">
        <f>'Scout 24'!B20</f>
        <v>0</v>
      </c>
      <c r="AB2" s="163">
        <f>'Scout 25'!B20</f>
        <v>0</v>
      </c>
      <c r="AC2" s="174">
        <f>'Scout 26'!B20</f>
        <v>0</v>
      </c>
      <c r="AD2" s="163">
        <f>'Scout 27'!B20</f>
        <v>0</v>
      </c>
      <c r="AE2" s="174" t="str">
        <f>'Store Sale 1'!B20</f>
        <v>Store Sale 1</v>
      </c>
      <c r="AF2" s="163" t="str">
        <f>'Store Sale 2'!B20</f>
        <v>Store Sale 2</v>
      </c>
      <c r="AG2" s="174" t="str">
        <f>'Store Sale 3'!B20</f>
        <v>Store Sale 3</v>
      </c>
      <c r="AH2" s="163" t="str">
        <f>'Store Sale 4'!B20</f>
        <v>Store Sale 4</v>
      </c>
      <c r="AI2" s="174" t="str">
        <f>'Store Sale 5'!B20</f>
        <v>Store Sale 5</v>
      </c>
      <c r="AJ2" s="163" t="str">
        <f>'Store Sale 6'!B20</f>
        <v>Store Sale 6</v>
      </c>
      <c r="AK2" s="174" t="str">
        <f>'Store Sale 7'!B20</f>
        <v>Store Sale 7</v>
      </c>
      <c r="AL2" s="163" t="str">
        <f>'Store Sale 8'!B20</f>
        <v>Store Sale 8</v>
      </c>
      <c r="AM2" s="174" t="str">
        <f>'Store Sale 9'!B20</f>
        <v>Store Sale 9</v>
      </c>
      <c r="AN2" s="163" t="str">
        <f>'Store Sale 10'!B20</f>
        <v>Store Sale 10</v>
      </c>
      <c r="AO2" s="175" t="s">
        <v>24</v>
      </c>
    </row>
    <row r="3" spans="1:41" ht="18.850000000000001" customHeight="1" x14ac:dyDescent="0.25">
      <c r="A3" s="136">
        <f>'2021 Calculator'!C3</f>
        <v>1</v>
      </c>
      <c r="B3" s="18" t="str">
        <f>'2021 Calculator'!D3</f>
        <v>Hometown Hearos Donation</v>
      </c>
      <c r="C3" s="133">
        <f>'2021 Calculator'!E3</f>
        <v>30</v>
      </c>
      <c r="D3" s="128">
        <f>'Scout 1'!J3</f>
        <v>0</v>
      </c>
      <c r="E3" s="126">
        <f>'Scout 2'!I3</f>
        <v>0</v>
      </c>
      <c r="F3" s="128">
        <f>'Scout 6'!I3</f>
        <v>0</v>
      </c>
      <c r="G3" s="126">
        <f>'Scout 3'!I3</f>
        <v>0</v>
      </c>
      <c r="H3" s="128">
        <f>'Scout 4'!I3</f>
        <v>0</v>
      </c>
      <c r="I3" s="126">
        <f>'Scout 5'!I3</f>
        <v>0</v>
      </c>
      <c r="J3" s="128">
        <f>'Scout 7'!I3</f>
        <v>0</v>
      </c>
      <c r="K3" s="126">
        <f>'Scout 8'!I3</f>
        <v>0</v>
      </c>
      <c r="L3" s="128">
        <f>'Scout 9'!I3</f>
        <v>0</v>
      </c>
      <c r="M3" s="126">
        <f>'Scout 10'!I3</f>
        <v>0</v>
      </c>
      <c r="N3" s="128">
        <f>'Scout 11'!I3</f>
        <v>0</v>
      </c>
      <c r="O3" s="126">
        <f>'Scout 12'!J3</f>
        <v>0</v>
      </c>
      <c r="P3" s="128">
        <f>'Scout 13'!I3</f>
        <v>0</v>
      </c>
      <c r="Q3" s="126">
        <f>'Scout 14'!I3</f>
        <v>0</v>
      </c>
      <c r="R3" s="128">
        <f>'Scout 15'!I3</f>
        <v>0</v>
      </c>
      <c r="S3" s="126">
        <f>'Scout 16'!K3</f>
        <v>0</v>
      </c>
      <c r="T3" s="128">
        <f>'Scout 17'!I3</f>
        <v>0</v>
      </c>
      <c r="U3" s="126">
        <f>'Scout 18'!K3</f>
        <v>0</v>
      </c>
      <c r="V3" s="128">
        <f>'Scout 19'!I3</f>
        <v>0</v>
      </c>
      <c r="W3" s="126">
        <f>'Scout 20'!I3</f>
        <v>0</v>
      </c>
      <c r="X3" s="128">
        <f>'Scout 21'!I3</f>
        <v>0</v>
      </c>
      <c r="Y3" s="173">
        <f>'Scout 22'!I3</f>
        <v>0</v>
      </c>
      <c r="Z3" s="128">
        <f>'Scout 23'!K3</f>
        <v>0</v>
      </c>
      <c r="AA3" s="173">
        <f>'Scout 24'!I3</f>
        <v>0</v>
      </c>
      <c r="AB3" s="128">
        <f>'Scout 25'!I3</f>
        <v>0</v>
      </c>
      <c r="AC3" s="173">
        <f>'Scout 26'!J3</f>
        <v>0</v>
      </c>
      <c r="AD3" s="128">
        <f>'Scout 27'!I3</f>
        <v>0</v>
      </c>
      <c r="AE3" s="173">
        <f>'Store Sale 1'!I3</f>
        <v>0</v>
      </c>
      <c r="AF3" s="128">
        <f>'Store Sale 2'!I3</f>
        <v>0</v>
      </c>
      <c r="AG3" s="173">
        <f>'Store Sale 3'!I3</f>
        <v>0</v>
      </c>
      <c r="AH3" s="128">
        <f>'Store Sale 4'!I3</f>
        <v>0</v>
      </c>
      <c r="AI3" s="173">
        <f>'Store Sale 5'!I3</f>
        <v>0</v>
      </c>
      <c r="AJ3" s="128">
        <f>'Store Sale 6'!I3</f>
        <v>0</v>
      </c>
      <c r="AK3" s="173">
        <f>'Store Sale 7'!I3</f>
        <v>0</v>
      </c>
      <c r="AL3" s="128">
        <f>'Store Sale 8'!I3</f>
        <v>0</v>
      </c>
      <c r="AM3" s="173">
        <f>'Store Sale 9'!I3</f>
        <v>0</v>
      </c>
      <c r="AN3" s="128">
        <f>'Store Sale 10'!I3</f>
        <v>0</v>
      </c>
      <c r="AO3" s="53">
        <f>SUM(D3:AN3)</f>
        <v>0</v>
      </c>
    </row>
    <row r="4" spans="1:41" ht="18.850000000000001" customHeight="1" x14ac:dyDescent="0.25">
      <c r="A4" s="136">
        <f>'2021 Calculator'!C4</f>
        <v>1</v>
      </c>
      <c r="B4" s="18" t="str">
        <f>'2021 Calculator'!D4</f>
        <v>3-Pack Combo Box</v>
      </c>
      <c r="C4" s="133">
        <f>'2021 Calculator'!E4</f>
        <v>45</v>
      </c>
      <c r="D4" s="128">
        <f>'Scout 1'!J4</f>
        <v>0</v>
      </c>
      <c r="E4" s="126">
        <f>'Scout 2'!I4</f>
        <v>0</v>
      </c>
      <c r="F4" s="128">
        <f>'Scout 6'!I4</f>
        <v>0</v>
      </c>
      <c r="G4" s="126">
        <f>'Scout 3'!I4</f>
        <v>0</v>
      </c>
      <c r="H4" s="128">
        <f>'Scout 4'!I4</f>
        <v>0</v>
      </c>
      <c r="I4" s="126">
        <f>'Scout 5'!I4</f>
        <v>0</v>
      </c>
      <c r="J4" s="128">
        <f>'Scout 7'!I4</f>
        <v>0</v>
      </c>
      <c r="K4" s="126">
        <f>'Scout 8'!I4</f>
        <v>0</v>
      </c>
      <c r="L4" s="128">
        <f>'Scout 9'!I4</f>
        <v>0</v>
      </c>
      <c r="M4" s="126">
        <f>'Scout 10'!I4</f>
        <v>0</v>
      </c>
      <c r="N4" s="128">
        <f>'Scout 11'!I4</f>
        <v>0</v>
      </c>
      <c r="O4" s="126">
        <f>'Scout 12'!J4</f>
        <v>0</v>
      </c>
      <c r="P4" s="128">
        <f>'Scout 13'!I4</f>
        <v>0</v>
      </c>
      <c r="Q4" s="126">
        <f>'Scout 14'!I4</f>
        <v>0</v>
      </c>
      <c r="R4" s="128">
        <f>'Scout 15'!I4</f>
        <v>0</v>
      </c>
      <c r="S4" s="126">
        <f>'Scout 16'!K4</f>
        <v>0</v>
      </c>
      <c r="T4" s="128">
        <f>'Scout 17'!I4</f>
        <v>0</v>
      </c>
      <c r="U4" s="126">
        <f>'Scout 18'!K4</f>
        <v>0</v>
      </c>
      <c r="V4" s="128">
        <f>'Scout 19'!I4</f>
        <v>0</v>
      </c>
      <c r="W4" s="126">
        <f>'Scout 20'!I4</f>
        <v>0</v>
      </c>
      <c r="X4" s="128">
        <f>'Scout 21'!I4</f>
        <v>0</v>
      </c>
      <c r="Y4" s="173">
        <f>'Scout 22'!I4</f>
        <v>0</v>
      </c>
      <c r="Z4" s="128">
        <f>'Scout 23'!K4</f>
        <v>0</v>
      </c>
      <c r="AA4" s="173">
        <f>'Scout 24'!I4</f>
        <v>0</v>
      </c>
      <c r="AB4" s="128">
        <f>'Scout 25'!I4</f>
        <v>0</v>
      </c>
      <c r="AC4" s="173">
        <f>'Scout 26'!J4</f>
        <v>0</v>
      </c>
      <c r="AD4" s="128">
        <f>'Scout 27'!I4</f>
        <v>0</v>
      </c>
      <c r="AE4" s="173">
        <f>'Store Sale 1'!I4</f>
        <v>0</v>
      </c>
      <c r="AF4" s="128">
        <f>'Store Sale 2'!I4</f>
        <v>0</v>
      </c>
      <c r="AG4" s="173">
        <f>'Store Sale 3'!I4</f>
        <v>0</v>
      </c>
      <c r="AH4" s="128">
        <f>'Store Sale 4'!I4</f>
        <v>0</v>
      </c>
      <c r="AI4" s="173">
        <f>'Store Sale 5'!I4</f>
        <v>0</v>
      </c>
      <c r="AJ4" s="128">
        <f>'Store Sale 6'!I4</f>
        <v>0</v>
      </c>
      <c r="AK4" s="173">
        <f>'Store Sale 7'!I4</f>
        <v>0</v>
      </c>
      <c r="AL4" s="128">
        <f>'Store Sale 8'!I4</f>
        <v>0</v>
      </c>
      <c r="AM4" s="173">
        <f>'Store Sale 9'!I4</f>
        <v>0</v>
      </c>
      <c r="AN4" s="128">
        <f>'Store Sale 10'!I4</f>
        <v>0</v>
      </c>
      <c r="AO4" s="53">
        <f t="shared" ref="AO4:AO17" si="0">SUM(D4:AN4)</f>
        <v>0</v>
      </c>
    </row>
    <row r="5" spans="1:41" ht="18.850000000000001" customHeight="1" x14ac:dyDescent="0.25">
      <c r="A5" s="136">
        <f>'2021 Calculator'!C5</f>
        <v>14</v>
      </c>
      <c r="B5" s="18" t="str">
        <f>'2021 Calculator'!D5</f>
        <v>White Chocolate Pretzels</v>
      </c>
      <c r="C5" s="133">
        <f>'2021 Calculator'!E5</f>
        <v>35</v>
      </c>
      <c r="D5" s="128">
        <f>'Scout 1'!J5</f>
        <v>0</v>
      </c>
      <c r="E5" s="126">
        <f>'Scout 2'!I5</f>
        <v>0</v>
      </c>
      <c r="F5" s="128">
        <f>'Scout 6'!I5</f>
        <v>0</v>
      </c>
      <c r="G5" s="126">
        <f>'Scout 3'!I5</f>
        <v>0</v>
      </c>
      <c r="H5" s="128">
        <f>'Scout 4'!I5</f>
        <v>0</v>
      </c>
      <c r="I5" s="126">
        <f>'Scout 5'!I5</f>
        <v>0</v>
      </c>
      <c r="J5" s="128">
        <f>'Scout 7'!I5</f>
        <v>0</v>
      </c>
      <c r="K5" s="126">
        <f>'Scout 8'!I5</f>
        <v>0</v>
      </c>
      <c r="L5" s="128">
        <f>'Scout 9'!I5</f>
        <v>0</v>
      </c>
      <c r="M5" s="126">
        <f>'Scout 10'!I5</f>
        <v>0</v>
      </c>
      <c r="N5" s="128">
        <f>'Scout 11'!I5</f>
        <v>0</v>
      </c>
      <c r="O5" s="126">
        <f>'Scout 12'!J5</f>
        <v>0</v>
      </c>
      <c r="P5" s="128">
        <f>'Scout 13'!I5</f>
        <v>0</v>
      </c>
      <c r="Q5" s="126">
        <f>'Scout 14'!I5</f>
        <v>0</v>
      </c>
      <c r="R5" s="128">
        <f>'Scout 15'!I5</f>
        <v>0</v>
      </c>
      <c r="S5" s="126">
        <f>'Scout 16'!K5</f>
        <v>0</v>
      </c>
      <c r="T5" s="128">
        <f>'Scout 17'!I5</f>
        <v>0</v>
      </c>
      <c r="U5" s="126">
        <f>'Scout 18'!K5</f>
        <v>0</v>
      </c>
      <c r="V5" s="128">
        <f>'Scout 19'!I5</f>
        <v>0</v>
      </c>
      <c r="W5" s="126">
        <f>'Scout 20'!I5</f>
        <v>0</v>
      </c>
      <c r="X5" s="128">
        <f>'Scout 21'!I5</f>
        <v>0</v>
      </c>
      <c r="Y5" s="173">
        <f>'Scout 22'!I5</f>
        <v>0</v>
      </c>
      <c r="Z5" s="128">
        <f>'Scout 23'!K5</f>
        <v>0</v>
      </c>
      <c r="AA5" s="173">
        <f>'Scout 24'!I5</f>
        <v>0</v>
      </c>
      <c r="AB5" s="128">
        <f>'Scout 25'!I5</f>
        <v>0</v>
      </c>
      <c r="AC5" s="173">
        <f>'Scout 26'!J5</f>
        <v>0</v>
      </c>
      <c r="AD5" s="128">
        <f>'Scout 27'!I5</f>
        <v>0</v>
      </c>
      <c r="AE5" s="173">
        <f>'Store Sale 1'!I5</f>
        <v>0</v>
      </c>
      <c r="AF5" s="128">
        <f>'Store Sale 2'!I5</f>
        <v>0</v>
      </c>
      <c r="AG5" s="173">
        <f>'Store Sale 3'!I5</f>
        <v>0</v>
      </c>
      <c r="AH5" s="128">
        <f>'Store Sale 4'!I5</f>
        <v>0</v>
      </c>
      <c r="AI5" s="173">
        <f>'Store Sale 5'!I5</f>
        <v>0</v>
      </c>
      <c r="AJ5" s="128">
        <f>'Store Sale 6'!I5</f>
        <v>0</v>
      </c>
      <c r="AK5" s="173">
        <f>'Store Sale 7'!I5</f>
        <v>0</v>
      </c>
      <c r="AL5" s="128">
        <f>'Store Sale 8'!I5</f>
        <v>0</v>
      </c>
      <c r="AM5" s="173">
        <f>'Store Sale 9'!I5</f>
        <v>0</v>
      </c>
      <c r="AN5" s="128">
        <f>'Store Sale 10'!I5</f>
        <v>0</v>
      </c>
      <c r="AO5" s="53">
        <f t="shared" si="0"/>
        <v>0</v>
      </c>
    </row>
    <row r="6" spans="1:41" ht="18.850000000000001" customHeight="1" x14ac:dyDescent="0.25">
      <c r="A6" s="136">
        <f>'2021 Calculator'!C6</f>
        <v>14</v>
      </c>
      <c r="B6" s="18" t="str">
        <f>'2021 Calculator'!D6</f>
        <v>Chocolate Drizzle Toffee</v>
      </c>
      <c r="C6" s="133">
        <f>'2021 Calculator'!E6</f>
        <v>30</v>
      </c>
      <c r="D6" s="128">
        <f>'Scout 1'!J6</f>
        <v>0</v>
      </c>
      <c r="E6" s="126">
        <f>'Scout 2'!I6</f>
        <v>0</v>
      </c>
      <c r="F6" s="128">
        <f>'Scout 6'!I6</f>
        <v>0</v>
      </c>
      <c r="G6" s="126">
        <f>'Scout 3'!I6</f>
        <v>0</v>
      </c>
      <c r="H6" s="128">
        <f>'Scout 4'!I6</f>
        <v>0</v>
      </c>
      <c r="I6" s="126">
        <f>'Scout 5'!I6</f>
        <v>0</v>
      </c>
      <c r="J6" s="128">
        <f>'Scout 7'!I6</f>
        <v>0</v>
      </c>
      <c r="K6" s="126">
        <f>'Scout 8'!I6</f>
        <v>0</v>
      </c>
      <c r="L6" s="128">
        <f>'Scout 9'!I6</f>
        <v>0</v>
      </c>
      <c r="M6" s="126">
        <f>'Scout 10'!I6</f>
        <v>0</v>
      </c>
      <c r="N6" s="128">
        <f>'Scout 11'!I6</f>
        <v>0</v>
      </c>
      <c r="O6" s="126">
        <f>'Scout 12'!J6</f>
        <v>0</v>
      </c>
      <c r="P6" s="128">
        <f>'Scout 13'!I6</f>
        <v>0</v>
      </c>
      <c r="Q6" s="126">
        <f>'Scout 14'!I6</f>
        <v>0</v>
      </c>
      <c r="R6" s="128">
        <f>'Scout 15'!I6</f>
        <v>0</v>
      </c>
      <c r="S6" s="126">
        <f>'Scout 16'!K6</f>
        <v>0</v>
      </c>
      <c r="T6" s="128">
        <f>'Scout 17'!I6</f>
        <v>0</v>
      </c>
      <c r="U6" s="126">
        <f>'Scout 18'!K6</f>
        <v>0</v>
      </c>
      <c r="V6" s="128">
        <f>'Scout 19'!I6</f>
        <v>0</v>
      </c>
      <c r="W6" s="126">
        <f>'Scout 20'!I6</f>
        <v>0</v>
      </c>
      <c r="X6" s="128">
        <f>'Scout 21'!I6</f>
        <v>0</v>
      </c>
      <c r="Y6" s="173">
        <f>'Scout 22'!I6</f>
        <v>0</v>
      </c>
      <c r="Z6" s="128">
        <f>'Scout 23'!K6</f>
        <v>0</v>
      </c>
      <c r="AA6" s="173">
        <f>'Scout 24'!I6</f>
        <v>0</v>
      </c>
      <c r="AB6" s="128">
        <f>'Scout 25'!I6</f>
        <v>0</v>
      </c>
      <c r="AC6" s="173">
        <f>'Scout 26'!J6</f>
        <v>0</v>
      </c>
      <c r="AD6" s="128">
        <f>'Scout 27'!I6</f>
        <v>0</v>
      </c>
      <c r="AE6" s="173">
        <f>'Store Sale 1'!I6</f>
        <v>0</v>
      </c>
      <c r="AF6" s="128">
        <f>'Store Sale 2'!I6</f>
        <v>0</v>
      </c>
      <c r="AG6" s="173">
        <f>'Store Sale 3'!I6</f>
        <v>0</v>
      </c>
      <c r="AH6" s="128">
        <f>'Store Sale 4'!I6</f>
        <v>0</v>
      </c>
      <c r="AI6" s="173">
        <f>'Store Sale 5'!I6</f>
        <v>0</v>
      </c>
      <c r="AJ6" s="128">
        <f>'Store Sale 6'!I6</f>
        <v>0</v>
      </c>
      <c r="AK6" s="173">
        <f>'Store Sale 7'!I6</f>
        <v>0</v>
      </c>
      <c r="AL6" s="128">
        <f>'Store Sale 8'!I6</f>
        <v>0</v>
      </c>
      <c r="AM6" s="173">
        <f>'Store Sale 9'!I6</f>
        <v>0</v>
      </c>
      <c r="AN6" s="128">
        <f>'Store Sale 10'!I6</f>
        <v>0</v>
      </c>
      <c r="AO6" s="53">
        <f t="shared" si="0"/>
        <v>0</v>
      </c>
    </row>
    <row r="7" spans="1:41" ht="18.850000000000001" customHeight="1" x14ac:dyDescent="0.25">
      <c r="A7" s="136">
        <f>'2021 Calculator'!C7</f>
        <v>6</v>
      </c>
      <c r="B7" s="18" t="str">
        <f>'2021 Calculator'!D7</f>
        <v>Kettle Micro</v>
      </c>
      <c r="C7" s="133">
        <f>'2021 Calculator'!E7</f>
        <v>25</v>
      </c>
      <c r="D7" s="128">
        <f>'Scout 1'!J7</f>
        <v>0</v>
      </c>
      <c r="E7" s="126">
        <f>'Scout 2'!I7</f>
        <v>0</v>
      </c>
      <c r="F7" s="128">
        <f>'Scout 6'!I7</f>
        <v>0</v>
      </c>
      <c r="G7" s="126">
        <f>'Scout 3'!I7</f>
        <v>0</v>
      </c>
      <c r="H7" s="128">
        <f>'Scout 4'!I7</f>
        <v>0</v>
      </c>
      <c r="I7" s="126">
        <f>'Scout 5'!I7</f>
        <v>0</v>
      </c>
      <c r="J7" s="128">
        <f>'Scout 7'!I7</f>
        <v>0</v>
      </c>
      <c r="K7" s="126">
        <f>'Scout 8'!I7</f>
        <v>0</v>
      </c>
      <c r="L7" s="128">
        <f>'Scout 9'!I7</f>
        <v>0</v>
      </c>
      <c r="M7" s="126">
        <f>'Scout 10'!I7</f>
        <v>0</v>
      </c>
      <c r="N7" s="128">
        <f>'Scout 11'!I7</f>
        <v>0</v>
      </c>
      <c r="O7" s="126">
        <f>'Scout 12'!J7</f>
        <v>0</v>
      </c>
      <c r="P7" s="128">
        <f>'Scout 13'!I7</f>
        <v>0</v>
      </c>
      <c r="Q7" s="126">
        <f>'Scout 14'!I7</f>
        <v>0</v>
      </c>
      <c r="R7" s="128">
        <f>'Scout 15'!I7</f>
        <v>0</v>
      </c>
      <c r="S7" s="126">
        <f>'Scout 16'!K7</f>
        <v>0</v>
      </c>
      <c r="T7" s="128">
        <f>'Scout 17'!I7</f>
        <v>0</v>
      </c>
      <c r="U7" s="126">
        <f>'Scout 18'!K7</f>
        <v>0</v>
      </c>
      <c r="V7" s="128">
        <f>'Scout 19'!I7</f>
        <v>0</v>
      </c>
      <c r="W7" s="126">
        <f>'Scout 20'!I7</f>
        <v>0</v>
      </c>
      <c r="X7" s="128">
        <f>'Scout 21'!I7</f>
        <v>0</v>
      </c>
      <c r="Y7" s="173">
        <f>'Scout 22'!I7</f>
        <v>0</v>
      </c>
      <c r="Z7" s="128">
        <f>'Scout 23'!K7</f>
        <v>0</v>
      </c>
      <c r="AA7" s="173">
        <f>'Scout 24'!I7</f>
        <v>0</v>
      </c>
      <c r="AB7" s="128">
        <f>'Scout 25'!I7</f>
        <v>0</v>
      </c>
      <c r="AC7" s="173">
        <f>'Scout 26'!J7</f>
        <v>0</v>
      </c>
      <c r="AD7" s="128">
        <f>'Scout 27'!I7</f>
        <v>0</v>
      </c>
      <c r="AE7" s="173">
        <f>'Store Sale 1'!I7</f>
        <v>0</v>
      </c>
      <c r="AF7" s="128">
        <f>'Store Sale 2'!I7</f>
        <v>0</v>
      </c>
      <c r="AG7" s="173">
        <f>'Store Sale 3'!I7</f>
        <v>0</v>
      </c>
      <c r="AH7" s="128">
        <f>'Store Sale 4'!I7</f>
        <v>0</v>
      </c>
      <c r="AI7" s="173">
        <f>'Store Sale 5'!I7</f>
        <v>0</v>
      </c>
      <c r="AJ7" s="128">
        <f>'Store Sale 6'!I7</f>
        <v>0</v>
      </c>
      <c r="AK7" s="173">
        <f>'Store Sale 7'!I7</f>
        <v>0</v>
      </c>
      <c r="AL7" s="128">
        <f>'Store Sale 8'!I7</f>
        <v>0</v>
      </c>
      <c r="AM7" s="173">
        <f>'Store Sale 9'!I7</f>
        <v>0</v>
      </c>
      <c r="AN7" s="128">
        <f>'Store Sale 10'!I7</f>
        <v>0</v>
      </c>
      <c r="AO7" s="53">
        <f t="shared" si="0"/>
        <v>0</v>
      </c>
    </row>
    <row r="8" spans="1:41" ht="18.850000000000001" customHeight="1" x14ac:dyDescent="0.25">
      <c r="A8" s="136">
        <f>'2021 Calculator'!C8</f>
        <v>6</v>
      </c>
      <c r="B8" s="18" t="str">
        <f>'2021 Calculator'!D8</f>
        <v>Butter Micro</v>
      </c>
      <c r="C8" s="133">
        <f>'2021 Calculator'!E8</f>
        <v>20</v>
      </c>
      <c r="D8" s="128">
        <f>'Scout 1'!J8</f>
        <v>0</v>
      </c>
      <c r="E8" s="126">
        <f>'Scout 2'!I8</f>
        <v>0</v>
      </c>
      <c r="F8" s="128">
        <f>'Scout 6'!I8</f>
        <v>0</v>
      </c>
      <c r="G8" s="126">
        <f>'Scout 3'!I8</f>
        <v>0</v>
      </c>
      <c r="H8" s="128">
        <f>'Scout 4'!I8</f>
        <v>0</v>
      </c>
      <c r="I8" s="126">
        <f>'Scout 5'!I8</f>
        <v>0</v>
      </c>
      <c r="J8" s="128">
        <f>'Scout 7'!I8</f>
        <v>0</v>
      </c>
      <c r="K8" s="126">
        <f>'Scout 8'!I8</f>
        <v>0</v>
      </c>
      <c r="L8" s="128">
        <f>'Scout 9'!I8</f>
        <v>0</v>
      </c>
      <c r="M8" s="126">
        <f>'Scout 10'!I8</f>
        <v>0</v>
      </c>
      <c r="N8" s="128">
        <f>'Scout 11'!I8</f>
        <v>0</v>
      </c>
      <c r="O8" s="126">
        <f>'Scout 12'!J8</f>
        <v>0</v>
      </c>
      <c r="P8" s="128">
        <f>'Scout 13'!I8</f>
        <v>0</v>
      </c>
      <c r="Q8" s="126">
        <f>'Scout 14'!I8</f>
        <v>0</v>
      </c>
      <c r="R8" s="128">
        <f>'Scout 15'!I8</f>
        <v>0</v>
      </c>
      <c r="S8" s="126">
        <f>'Scout 16'!K8</f>
        <v>0</v>
      </c>
      <c r="T8" s="128">
        <f>'Scout 17'!I8</f>
        <v>0</v>
      </c>
      <c r="U8" s="126">
        <f>'Scout 18'!K8</f>
        <v>0</v>
      </c>
      <c r="V8" s="128">
        <f>'Scout 19'!I8</f>
        <v>0</v>
      </c>
      <c r="W8" s="126">
        <f>'Scout 20'!I8</f>
        <v>0</v>
      </c>
      <c r="X8" s="128">
        <f>'Scout 21'!I8</f>
        <v>0</v>
      </c>
      <c r="Y8" s="173">
        <f>'Scout 22'!I8</f>
        <v>0</v>
      </c>
      <c r="Z8" s="128">
        <f>'Scout 23'!K8</f>
        <v>0</v>
      </c>
      <c r="AA8" s="173">
        <f>'Scout 24'!I8</f>
        <v>0</v>
      </c>
      <c r="AB8" s="128">
        <f>'Scout 25'!I8</f>
        <v>0</v>
      </c>
      <c r="AC8" s="173">
        <f>'Scout 26'!J8</f>
        <v>0</v>
      </c>
      <c r="AD8" s="128">
        <f>'Scout 27'!I8</f>
        <v>0</v>
      </c>
      <c r="AE8" s="173">
        <f>'Store Sale 1'!I8</f>
        <v>0</v>
      </c>
      <c r="AF8" s="128">
        <f>'Store Sale 2'!I8</f>
        <v>0</v>
      </c>
      <c r="AG8" s="173">
        <f>'Store Sale 3'!I8</f>
        <v>0</v>
      </c>
      <c r="AH8" s="128">
        <f>'Store Sale 4'!I8</f>
        <v>0</v>
      </c>
      <c r="AI8" s="173">
        <f>'Store Sale 5'!I8</f>
        <v>0</v>
      </c>
      <c r="AJ8" s="128">
        <f>'Store Sale 6'!I8</f>
        <v>0</v>
      </c>
      <c r="AK8" s="173">
        <f>'Store Sale 7'!I8</f>
        <v>0</v>
      </c>
      <c r="AL8" s="128">
        <f>'Store Sale 8'!I8</f>
        <v>0</v>
      </c>
      <c r="AM8" s="173">
        <f>'Store Sale 9'!I8</f>
        <v>0</v>
      </c>
      <c r="AN8" s="128">
        <f>'Store Sale 10'!I8</f>
        <v>0</v>
      </c>
      <c r="AO8" s="53">
        <f t="shared" si="0"/>
        <v>0</v>
      </c>
    </row>
    <row r="9" spans="1:41" ht="18.850000000000001" customHeight="1" x14ac:dyDescent="0.25">
      <c r="A9" s="136">
        <f>'2021 Calculator'!C9</f>
        <v>14</v>
      </c>
      <c r="B9" s="18" t="str">
        <f>'2021 Calculator'!D9</f>
        <v>Salted Caramel Popcorn</v>
      </c>
      <c r="C9" s="133">
        <f>'2021 Calculator'!E9</f>
        <v>20</v>
      </c>
      <c r="D9" s="128">
        <f>'Scout 1'!J9</f>
        <v>0</v>
      </c>
      <c r="E9" s="126">
        <f>'Scout 2'!I9</f>
        <v>0</v>
      </c>
      <c r="F9" s="128">
        <f>'Scout 6'!I9</f>
        <v>0</v>
      </c>
      <c r="G9" s="126">
        <f>'Scout 3'!I9</f>
        <v>0</v>
      </c>
      <c r="H9" s="128">
        <f>'Scout 4'!I9</f>
        <v>0</v>
      </c>
      <c r="I9" s="126">
        <f>'Scout 5'!I9</f>
        <v>0</v>
      </c>
      <c r="J9" s="128">
        <f>'Scout 7'!I9</f>
        <v>0</v>
      </c>
      <c r="K9" s="126">
        <f>'Scout 8'!I9</f>
        <v>0</v>
      </c>
      <c r="L9" s="128">
        <f>'Scout 9'!I9</f>
        <v>0</v>
      </c>
      <c r="M9" s="126">
        <f>'Scout 10'!I9</f>
        <v>0</v>
      </c>
      <c r="N9" s="128">
        <f>'Scout 11'!I9</f>
        <v>0</v>
      </c>
      <c r="O9" s="126">
        <f>'Scout 12'!J9</f>
        <v>0</v>
      </c>
      <c r="P9" s="128">
        <f>'Scout 13'!I9</f>
        <v>0</v>
      </c>
      <c r="Q9" s="126">
        <f>'Scout 14'!I9</f>
        <v>0</v>
      </c>
      <c r="R9" s="128">
        <f>'Scout 15'!I9</f>
        <v>0</v>
      </c>
      <c r="S9" s="126">
        <f>'Scout 16'!K9</f>
        <v>0</v>
      </c>
      <c r="T9" s="128">
        <f>'Scout 17'!I9</f>
        <v>0</v>
      </c>
      <c r="U9" s="126">
        <f>'Scout 18'!K9</f>
        <v>0</v>
      </c>
      <c r="V9" s="128">
        <f>'Scout 19'!I9</f>
        <v>0</v>
      </c>
      <c r="W9" s="126">
        <f>'Scout 20'!I9</f>
        <v>0</v>
      </c>
      <c r="X9" s="128">
        <f>'Scout 21'!I9</f>
        <v>0</v>
      </c>
      <c r="Y9" s="173">
        <f>'Scout 22'!I9</f>
        <v>0</v>
      </c>
      <c r="Z9" s="128">
        <f>'Scout 23'!K9</f>
        <v>0</v>
      </c>
      <c r="AA9" s="173">
        <f>'Scout 24'!I9</f>
        <v>0</v>
      </c>
      <c r="AB9" s="128">
        <f>'Scout 25'!I9</f>
        <v>0</v>
      </c>
      <c r="AC9" s="173">
        <f>'Scout 26'!J9</f>
        <v>0</v>
      </c>
      <c r="AD9" s="128">
        <f>'Scout 27'!I9</f>
        <v>0</v>
      </c>
      <c r="AE9" s="173">
        <f>'Store Sale 1'!I9</f>
        <v>0</v>
      </c>
      <c r="AF9" s="128">
        <f>'Store Sale 2'!I9</f>
        <v>0</v>
      </c>
      <c r="AG9" s="173">
        <f>'Store Sale 3'!I9</f>
        <v>0</v>
      </c>
      <c r="AH9" s="128">
        <f>'Store Sale 4'!I9</f>
        <v>0</v>
      </c>
      <c r="AI9" s="173">
        <f>'Store Sale 5'!I9</f>
        <v>0</v>
      </c>
      <c r="AJ9" s="128">
        <f>'Store Sale 6'!I9</f>
        <v>0</v>
      </c>
      <c r="AK9" s="173">
        <f>'Store Sale 7'!I9</f>
        <v>0</v>
      </c>
      <c r="AL9" s="128">
        <f>'Store Sale 8'!I9</f>
        <v>0</v>
      </c>
      <c r="AM9" s="173">
        <f>'Store Sale 9'!I9</f>
        <v>0</v>
      </c>
      <c r="AN9" s="128">
        <f>'Store Sale 10'!I9</f>
        <v>0</v>
      </c>
      <c r="AO9" s="53">
        <f t="shared" si="0"/>
        <v>0</v>
      </c>
    </row>
    <row r="10" spans="1:41" ht="18.850000000000001" customHeight="1" x14ac:dyDescent="0.25">
      <c r="A10" s="136">
        <f>'2021 Calculator'!C10</f>
        <v>14</v>
      </c>
      <c r="B10" s="18" t="str">
        <f>'2021 Calculator'!D10</f>
        <v>Cheddar Popcorn</v>
      </c>
      <c r="C10" s="133">
        <f>'2021 Calculator'!E10</f>
        <v>20</v>
      </c>
      <c r="D10" s="128">
        <f>'Scout 1'!J10</f>
        <v>0</v>
      </c>
      <c r="E10" s="126">
        <f>'Scout 2'!I10</f>
        <v>0</v>
      </c>
      <c r="F10" s="128">
        <f>'Scout 6'!I10</f>
        <v>0</v>
      </c>
      <c r="G10" s="126">
        <f>'Scout 3'!I10</f>
        <v>0</v>
      </c>
      <c r="H10" s="128">
        <f>'Scout 4'!I10</f>
        <v>0</v>
      </c>
      <c r="I10" s="126">
        <f>'Scout 5'!I10</f>
        <v>0</v>
      </c>
      <c r="J10" s="128">
        <f>'Scout 7'!I10</f>
        <v>0</v>
      </c>
      <c r="K10" s="126">
        <f>'Scout 8'!I10</f>
        <v>0</v>
      </c>
      <c r="L10" s="128">
        <f>'Scout 9'!I10</f>
        <v>0</v>
      </c>
      <c r="M10" s="126">
        <f>'Scout 10'!I10</f>
        <v>0</v>
      </c>
      <c r="N10" s="128">
        <f>'Scout 11'!I10</f>
        <v>0</v>
      </c>
      <c r="O10" s="126">
        <f>'Scout 12'!J10</f>
        <v>0</v>
      </c>
      <c r="P10" s="128">
        <f>'Scout 13'!I10</f>
        <v>0</v>
      </c>
      <c r="Q10" s="126">
        <f>'Scout 14'!I10</f>
        <v>0</v>
      </c>
      <c r="R10" s="128">
        <f>'Scout 15'!I10</f>
        <v>0</v>
      </c>
      <c r="S10" s="126">
        <f>'Scout 16'!K10</f>
        <v>0</v>
      </c>
      <c r="T10" s="128">
        <f>'Scout 17'!I10</f>
        <v>0</v>
      </c>
      <c r="U10" s="126">
        <f>'Scout 18'!K10</f>
        <v>0</v>
      </c>
      <c r="V10" s="128">
        <f>'Scout 19'!I10</f>
        <v>0</v>
      </c>
      <c r="W10" s="126">
        <f>'Scout 20'!I10</f>
        <v>0</v>
      </c>
      <c r="X10" s="128">
        <f>'Scout 21'!I10</f>
        <v>0</v>
      </c>
      <c r="Y10" s="173">
        <f>'Scout 22'!I10</f>
        <v>0</v>
      </c>
      <c r="Z10" s="128">
        <f>'Scout 23'!K10</f>
        <v>0</v>
      </c>
      <c r="AA10" s="173">
        <f>'Scout 24'!I10</f>
        <v>0</v>
      </c>
      <c r="AB10" s="128">
        <f>'Scout 25'!I10</f>
        <v>0</v>
      </c>
      <c r="AC10" s="173">
        <f>'Scout 26'!J10</f>
        <v>0</v>
      </c>
      <c r="AD10" s="128">
        <f>'Scout 27'!I10</f>
        <v>0</v>
      </c>
      <c r="AE10" s="173">
        <f>'Store Sale 1'!I10</f>
        <v>0</v>
      </c>
      <c r="AF10" s="128">
        <f>'Store Sale 2'!I10</f>
        <v>0</v>
      </c>
      <c r="AG10" s="173">
        <f>'Store Sale 3'!I10</f>
        <v>0</v>
      </c>
      <c r="AH10" s="128">
        <f>'Store Sale 4'!I10</f>
        <v>0</v>
      </c>
      <c r="AI10" s="173">
        <f>'Store Sale 5'!I10</f>
        <v>0</v>
      </c>
      <c r="AJ10" s="128">
        <f>'Store Sale 6'!I10</f>
        <v>0</v>
      </c>
      <c r="AK10" s="173">
        <f>'Store Sale 7'!I10</f>
        <v>0</v>
      </c>
      <c r="AL10" s="128">
        <f>'Store Sale 8'!I10</f>
        <v>0</v>
      </c>
      <c r="AM10" s="173">
        <f>'Store Sale 9'!I10</f>
        <v>0</v>
      </c>
      <c r="AN10" s="128">
        <f>'Store Sale 10'!I10</f>
        <v>0</v>
      </c>
      <c r="AO10" s="53">
        <f t="shared" si="0"/>
        <v>0</v>
      </c>
    </row>
    <row r="11" spans="1:41" ht="18.850000000000001" customHeight="1" x14ac:dyDescent="0.25">
      <c r="A11" s="136">
        <f>'2021 Calculator'!C11</f>
        <v>16</v>
      </c>
      <c r="B11" s="18" t="str">
        <f>'2021 Calculator'!D11</f>
        <v>Popping Corn</v>
      </c>
      <c r="C11" s="133">
        <f>'2021 Calculator'!E11</f>
        <v>15</v>
      </c>
      <c r="D11" s="128">
        <f>'Scout 1'!J11</f>
        <v>0</v>
      </c>
      <c r="E11" s="126">
        <f>'Scout 2'!I11</f>
        <v>0</v>
      </c>
      <c r="F11" s="128">
        <f>'Scout 6'!I11</f>
        <v>0</v>
      </c>
      <c r="G11" s="126">
        <f>'Scout 3'!I11</f>
        <v>0</v>
      </c>
      <c r="H11" s="128">
        <f>'Scout 4'!I11</f>
        <v>0</v>
      </c>
      <c r="I11" s="126">
        <f>'Scout 5'!I11</f>
        <v>0</v>
      </c>
      <c r="J11" s="128">
        <f>'Scout 7'!I11</f>
        <v>0</v>
      </c>
      <c r="K11" s="126">
        <f>'Scout 8'!I11</f>
        <v>0</v>
      </c>
      <c r="L11" s="128">
        <f>'Scout 9'!I11</f>
        <v>0</v>
      </c>
      <c r="M11" s="126">
        <f>'Scout 10'!I11</f>
        <v>0</v>
      </c>
      <c r="N11" s="128">
        <f>'Scout 11'!I11</f>
        <v>0</v>
      </c>
      <c r="O11" s="126">
        <f>'Scout 12'!J11</f>
        <v>0</v>
      </c>
      <c r="P11" s="128">
        <f>'Scout 13'!I11</f>
        <v>0</v>
      </c>
      <c r="Q11" s="126">
        <f>'Scout 14'!I11</f>
        <v>0</v>
      </c>
      <c r="R11" s="128">
        <f>'Scout 15'!I11</f>
        <v>0</v>
      </c>
      <c r="S11" s="126">
        <f>'Scout 16'!K11</f>
        <v>0</v>
      </c>
      <c r="T11" s="128">
        <f>'Scout 17'!I11</f>
        <v>0</v>
      </c>
      <c r="U11" s="126">
        <f>'Scout 18'!K11</f>
        <v>0</v>
      </c>
      <c r="V11" s="128">
        <f>'Scout 19'!I11</f>
        <v>0</v>
      </c>
      <c r="W11" s="126">
        <f>'Scout 20'!I11</f>
        <v>0</v>
      </c>
      <c r="X11" s="128">
        <f>'Scout 21'!I11</f>
        <v>0</v>
      </c>
      <c r="Y11" s="173">
        <f>'Scout 22'!I11</f>
        <v>0</v>
      </c>
      <c r="Z11" s="128">
        <f>'Scout 23'!K11</f>
        <v>0</v>
      </c>
      <c r="AA11" s="173">
        <f>'Scout 24'!I11</f>
        <v>0</v>
      </c>
      <c r="AB11" s="128">
        <f>'Scout 25'!I11</f>
        <v>0</v>
      </c>
      <c r="AC11" s="173">
        <f>'Scout 26'!J11</f>
        <v>0</v>
      </c>
      <c r="AD11" s="128">
        <f>'Scout 27'!I11</f>
        <v>0</v>
      </c>
      <c r="AE11" s="173">
        <f>'Store Sale 1'!I11</f>
        <v>0</v>
      </c>
      <c r="AF11" s="128">
        <f>'Store Sale 2'!I11</f>
        <v>0</v>
      </c>
      <c r="AG11" s="173">
        <f>'Store Sale 3'!I11</f>
        <v>0</v>
      </c>
      <c r="AH11" s="128">
        <f>'Store Sale 4'!I11</f>
        <v>0</v>
      </c>
      <c r="AI11" s="173">
        <f>'Store Sale 5'!I11</f>
        <v>0</v>
      </c>
      <c r="AJ11" s="128">
        <f>'Store Sale 6'!I11</f>
        <v>0</v>
      </c>
      <c r="AK11" s="173">
        <f>'Store Sale 7'!I11</f>
        <v>0</v>
      </c>
      <c r="AL11" s="128">
        <f>'Store Sale 8'!I11</f>
        <v>0</v>
      </c>
      <c r="AM11" s="173">
        <f>'Store Sale 9'!I11</f>
        <v>0</v>
      </c>
      <c r="AN11" s="128">
        <f>'Store Sale 10'!I11</f>
        <v>0</v>
      </c>
      <c r="AO11" s="53">
        <f t="shared" si="0"/>
        <v>0</v>
      </c>
    </row>
    <row r="12" spans="1:41" ht="18.850000000000001" customHeight="1" x14ac:dyDescent="0.25">
      <c r="A12" s="136">
        <f>'2021 Calculator'!C12</f>
        <v>14</v>
      </c>
      <c r="B12" s="18" t="str">
        <f>'2021 Calculator'!D12</f>
        <v>Original Caramel</v>
      </c>
      <c r="C12" s="133">
        <f>'2021 Calculator'!E12</f>
        <v>10</v>
      </c>
      <c r="D12" s="128">
        <f>'Scout 1'!J12</f>
        <v>0</v>
      </c>
      <c r="E12" s="126">
        <f>'Scout 2'!I12</f>
        <v>0</v>
      </c>
      <c r="F12" s="128">
        <f>'Scout 6'!I12</f>
        <v>0</v>
      </c>
      <c r="G12" s="126">
        <f>'Scout 3'!I12</f>
        <v>0</v>
      </c>
      <c r="H12" s="128">
        <f>'Scout 4'!I12</f>
        <v>0</v>
      </c>
      <c r="I12" s="126">
        <f>'Scout 5'!I12</f>
        <v>0</v>
      </c>
      <c r="J12" s="128">
        <f>'Scout 7'!I12</f>
        <v>0</v>
      </c>
      <c r="K12" s="126">
        <f>'Scout 8'!I12</f>
        <v>0</v>
      </c>
      <c r="L12" s="128">
        <f>'Scout 9'!I12</f>
        <v>0</v>
      </c>
      <c r="M12" s="126">
        <f>'Scout 10'!I12</f>
        <v>0</v>
      </c>
      <c r="N12" s="128">
        <f>'Scout 11'!I12</f>
        <v>0</v>
      </c>
      <c r="O12" s="126">
        <f>'Scout 12'!J12</f>
        <v>0</v>
      </c>
      <c r="P12" s="128">
        <f>'Scout 13'!I12</f>
        <v>0</v>
      </c>
      <c r="Q12" s="126">
        <f>'Scout 14'!I12</f>
        <v>0</v>
      </c>
      <c r="R12" s="128">
        <f>'Scout 15'!I12</f>
        <v>0</v>
      </c>
      <c r="S12" s="126">
        <f>'Scout 16'!K12</f>
        <v>0</v>
      </c>
      <c r="T12" s="128">
        <f>'Scout 17'!I12</f>
        <v>0</v>
      </c>
      <c r="U12" s="126">
        <f>'Scout 18'!K12</f>
        <v>0</v>
      </c>
      <c r="V12" s="128">
        <f>'Scout 19'!I12</f>
        <v>0</v>
      </c>
      <c r="W12" s="126">
        <f>'Scout 20'!I12</f>
        <v>0</v>
      </c>
      <c r="X12" s="128">
        <f>'Scout 21'!I12</f>
        <v>0</v>
      </c>
      <c r="Y12" s="173">
        <f>'Scout 22'!I12</f>
        <v>0</v>
      </c>
      <c r="Z12" s="128">
        <f>'Scout 23'!K12</f>
        <v>0</v>
      </c>
      <c r="AA12" s="173">
        <f>'Scout 24'!I12</f>
        <v>0</v>
      </c>
      <c r="AB12" s="128">
        <f>'Scout 25'!I12</f>
        <v>0</v>
      </c>
      <c r="AC12" s="173">
        <f>'Scout 26'!J12</f>
        <v>0</v>
      </c>
      <c r="AD12" s="128">
        <f>'Scout 27'!I12</f>
        <v>0</v>
      </c>
      <c r="AE12" s="173">
        <f>'Store Sale 1'!I12</f>
        <v>0</v>
      </c>
      <c r="AF12" s="128">
        <f>'Store Sale 2'!I12</f>
        <v>0</v>
      </c>
      <c r="AG12" s="173">
        <f>'Store Sale 3'!I12</f>
        <v>0</v>
      </c>
      <c r="AH12" s="128">
        <f>'Store Sale 4'!I12</f>
        <v>0</v>
      </c>
      <c r="AI12" s="173">
        <f>'Store Sale 5'!I12</f>
        <v>0</v>
      </c>
      <c r="AJ12" s="128">
        <f>'Store Sale 6'!I12</f>
        <v>0</v>
      </c>
      <c r="AK12" s="173">
        <f>'Store Sale 7'!I12</f>
        <v>0</v>
      </c>
      <c r="AL12" s="128">
        <f>'Store Sale 8'!I12</f>
        <v>0</v>
      </c>
      <c r="AM12" s="173">
        <f>'Store Sale 9'!I12</f>
        <v>0</v>
      </c>
      <c r="AN12" s="128">
        <f>'Store Sale 10'!I12</f>
        <v>0</v>
      </c>
      <c r="AO12" s="53">
        <f t="shared" si="0"/>
        <v>0</v>
      </c>
    </row>
    <row r="13" spans="1:41" ht="15.05" x14ac:dyDescent="0.25">
      <c r="A13" s="136">
        <f>'2021 Calculator'!C13</f>
        <v>0</v>
      </c>
      <c r="B13" s="18">
        <f>'2021 Calculator'!D13</f>
        <v>0</v>
      </c>
      <c r="C13" s="133">
        <f>'2021 Calculator'!E13</f>
        <v>0</v>
      </c>
      <c r="D13" s="128">
        <f>'Scout 1'!J13</f>
        <v>0</v>
      </c>
      <c r="E13" s="126">
        <f>'Scout 2'!I13</f>
        <v>0</v>
      </c>
      <c r="F13" s="128">
        <f>'Scout 6'!I13</f>
        <v>0</v>
      </c>
      <c r="G13" s="126">
        <f>'Scout 3'!I13</f>
        <v>0</v>
      </c>
      <c r="H13" s="128">
        <f>'Scout 4'!I13</f>
        <v>0</v>
      </c>
      <c r="I13" s="126">
        <f>'Scout 5'!I13</f>
        <v>0</v>
      </c>
      <c r="J13" s="128">
        <f>'Scout 7'!I13</f>
        <v>0</v>
      </c>
      <c r="K13" s="126">
        <f>'Scout 8'!I13</f>
        <v>0</v>
      </c>
      <c r="L13" s="128">
        <f>'Scout 9'!I13</f>
        <v>0</v>
      </c>
      <c r="M13" s="126">
        <f>'Scout 10'!I13</f>
        <v>0</v>
      </c>
      <c r="N13" s="128">
        <f>'Scout 11'!I13</f>
        <v>0</v>
      </c>
      <c r="O13" s="126">
        <f>'Scout 12'!J13</f>
        <v>0</v>
      </c>
      <c r="P13" s="128">
        <f>'Scout 13'!I13</f>
        <v>0</v>
      </c>
      <c r="Q13" s="126">
        <f>'Scout 14'!I13</f>
        <v>0</v>
      </c>
      <c r="R13" s="128">
        <f>'Scout 15'!I13</f>
        <v>0</v>
      </c>
      <c r="S13" s="126">
        <f>'Scout 16'!K13</f>
        <v>0</v>
      </c>
      <c r="T13" s="128">
        <f>'Scout 17'!I13</f>
        <v>0</v>
      </c>
      <c r="U13" s="126">
        <f>'Scout 18'!K13</f>
        <v>0</v>
      </c>
      <c r="V13" s="128">
        <f>'Scout 19'!I13</f>
        <v>0</v>
      </c>
      <c r="W13" s="126">
        <f>'Scout 20'!I13</f>
        <v>0</v>
      </c>
      <c r="X13" s="128">
        <f>'Scout 21'!I13</f>
        <v>0</v>
      </c>
      <c r="Y13" s="173">
        <f>'Scout 22'!I13</f>
        <v>0</v>
      </c>
      <c r="Z13" s="128">
        <f>'Scout 23'!K13</f>
        <v>0</v>
      </c>
      <c r="AA13" s="173">
        <f>'Scout 24'!I13</f>
        <v>0</v>
      </c>
      <c r="AB13" s="128">
        <f>'Scout 25'!I13</f>
        <v>0</v>
      </c>
      <c r="AC13" s="173">
        <f>'Scout 26'!J13</f>
        <v>0</v>
      </c>
      <c r="AD13" s="128">
        <f>'Scout 27'!I13</f>
        <v>0</v>
      </c>
      <c r="AE13" s="173">
        <f>'Store Sale 1'!I13</f>
        <v>0</v>
      </c>
      <c r="AF13" s="128">
        <f>'Store Sale 2'!I13</f>
        <v>0</v>
      </c>
      <c r="AG13" s="173">
        <f>'Store Sale 3'!I13</f>
        <v>0</v>
      </c>
      <c r="AH13" s="128">
        <f>'Store Sale 4'!I13</f>
        <v>0</v>
      </c>
      <c r="AI13" s="173">
        <f>'Store Sale 5'!I13</f>
        <v>0</v>
      </c>
      <c r="AJ13" s="128">
        <f>'Store Sale 6'!I13</f>
        <v>0</v>
      </c>
      <c r="AK13" s="173">
        <f>'Store Sale 7'!I13</f>
        <v>0</v>
      </c>
      <c r="AL13" s="128">
        <f>'Store Sale 8'!I13</f>
        <v>0</v>
      </c>
      <c r="AM13" s="173">
        <f>'Store Sale 9'!I13</f>
        <v>0</v>
      </c>
      <c r="AN13" s="128">
        <f>'Store Sale 10'!I13</f>
        <v>0</v>
      </c>
      <c r="AO13" s="53">
        <f t="shared" si="0"/>
        <v>0</v>
      </c>
    </row>
    <row r="14" spans="1:41" ht="15.05" x14ac:dyDescent="0.25">
      <c r="A14" s="136">
        <f>'2021 Calculator'!C14</f>
        <v>0</v>
      </c>
      <c r="B14" s="18">
        <f>'2021 Calculator'!D14</f>
        <v>0</v>
      </c>
      <c r="C14" s="133">
        <f>'2021 Calculator'!E14</f>
        <v>0</v>
      </c>
      <c r="D14" s="128">
        <f>'Scout 1'!J14</f>
        <v>0</v>
      </c>
      <c r="E14" s="126">
        <f>'Scout 2'!I14</f>
        <v>0</v>
      </c>
      <c r="F14" s="128">
        <f>'Scout 6'!I14</f>
        <v>0</v>
      </c>
      <c r="G14" s="126">
        <f>'Scout 3'!I14</f>
        <v>0</v>
      </c>
      <c r="H14" s="128">
        <f>'Scout 4'!I14</f>
        <v>0</v>
      </c>
      <c r="I14" s="126">
        <f>'Scout 5'!I14</f>
        <v>0</v>
      </c>
      <c r="J14" s="128">
        <f>'Scout 7'!I14</f>
        <v>0</v>
      </c>
      <c r="K14" s="126">
        <f>'Scout 8'!I14</f>
        <v>0</v>
      </c>
      <c r="L14" s="128">
        <f>'Scout 9'!I14</f>
        <v>0</v>
      </c>
      <c r="M14" s="126">
        <f>'Scout 10'!I14</f>
        <v>0</v>
      </c>
      <c r="N14" s="128">
        <f>'Scout 11'!I14</f>
        <v>0</v>
      </c>
      <c r="O14" s="126">
        <f>'Scout 12'!J14</f>
        <v>0</v>
      </c>
      <c r="P14" s="128">
        <f>'Scout 13'!I14</f>
        <v>0</v>
      </c>
      <c r="Q14" s="126">
        <f>'Scout 14'!I14</f>
        <v>0</v>
      </c>
      <c r="R14" s="128">
        <f>'Scout 15'!I14</f>
        <v>0</v>
      </c>
      <c r="S14" s="126">
        <f>'Scout 16'!K14</f>
        <v>0</v>
      </c>
      <c r="T14" s="128">
        <f>'Scout 17'!I14</f>
        <v>0</v>
      </c>
      <c r="U14" s="126">
        <f>'Scout 18'!K14</f>
        <v>0</v>
      </c>
      <c r="V14" s="128">
        <f>'Scout 19'!I14</f>
        <v>0</v>
      </c>
      <c r="W14" s="126">
        <f>'Scout 20'!I14</f>
        <v>0</v>
      </c>
      <c r="X14" s="128">
        <f>'Scout 21'!I14</f>
        <v>0</v>
      </c>
      <c r="Y14" s="173">
        <f>'Scout 22'!I14</f>
        <v>0</v>
      </c>
      <c r="Z14" s="128">
        <f>'Scout 23'!K14</f>
        <v>0</v>
      </c>
      <c r="AA14" s="173">
        <f>'Scout 24'!I14</f>
        <v>0</v>
      </c>
      <c r="AB14" s="128">
        <f>'Scout 25'!I14</f>
        <v>0</v>
      </c>
      <c r="AC14" s="173">
        <f>'Scout 26'!J14</f>
        <v>0</v>
      </c>
      <c r="AD14" s="128">
        <f>'Scout 27'!I14</f>
        <v>0</v>
      </c>
      <c r="AE14" s="173">
        <f>'Store Sale 1'!I14</f>
        <v>0</v>
      </c>
      <c r="AF14" s="128">
        <f>'Store Sale 2'!I14</f>
        <v>0</v>
      </c>
      <c r="AG14" s="173">
        <f>'Store Sale 3'!I14</f>
        <v>0</v>
      </c>
      <c r="AH14" s="128">
        <f>'Store Sale 4'!I14</f>
        <v>0</v>
      </c>
      <c r="AI14" s="173">
        <f>'Store Sale 5'!I14</f>
        <v>0</v>
      </c>
      <c r="AJ14" s="128">
        <f>'Store Sale 6'!I14</f>
        <v>0</v>
      </c>
      <c r="AK14" s="173">
        <f>'Store Sale 7'!I14</f>
        <v>0</v>
      </c>
      <c r="AL14" s="128">
        <f>'Store Sale 8'!I14</f>
        <v>0</v>
      </c>
      <c r="AM14" s="173">
        <f>'Store Sale 9'!I14</f>
        <v>0</v>
      </c>
      <c r="AN14" s="128">
        <f>'Store Sale 10'!I14</f>
        <v>0</v>
      </c>
      <c r="AO14" s="53">
        <f t="shared" si="0"/>
        <v>0</v>
      </c>
    </row>
    <row r="15" spans="1:41" ht="15.05" x14ac:dyDescent="0.25">
      <c r="A15" s="136">
        <f>'2021 Calculator'!C15</f>
        <v>0</v>
      </c>
      <c r="B15" s="18">
        <f>'2021 Calculator'!D15</f>
        <v>0</v>
      </c>
      <c r="C15" s="133">
        <f>'2021 Calculator'!E15</f>
        <v>0</v>
      </c>
      <c r="D15" s="128">
        <f>'Scout 1'!J15</f>
        <v>0</v>
      </c>
      <c r="E15" s="126">
        <f>'Scout 2'!I15</f>
        <v>0</v>
      </c>
      <c r="F15" s="128">
        <f>'Scout 6'!I15</f>
        <v>0</v>
      </c>
      <c r="G15" s="126">
        <f>'Scout 3'!I15</f>
        <v>0</v>
      </c>
      <c r="H15" s="128">
        <f>'Scout 4'!I15</f>
        <v>0</v>
      </c>
      <c r="I15" s="126">
        <f>'Scout 5'!I15</f>
        <v>0</v>
      </c>
      <c r="J15" s="128">
        <f>'Scout 7'!I15</f>
        <v>0</v>
      </c>
      <c r="K15" s="126">
        <f>'Scout 8'!I15</f>
        <v>0</v>
      </c>
      <c r="L15" s="128">
        <f>'Scout 9'!I15</f>
        <v>0</v>
      </c>
      <c r="M15" s="126">
        <f>'Scout 10'!I15</f>
        <v>0</v>
      </c>
      <c r="N15" s="128">
        <f>'Scout 11'!I15</f>
        <v>0</v>
      </c>
      <c r="O15" s="126">
        <f>'Scout 12'!J15</f>
        <v>0</v>
      </c>
      <c r="P15" s="128">
        <f>'Scout 13'!I15</f>
        <v>0</v>
      </c>
      <c r="Q15" s="126">
        <f>'Scout 14'!I15</f>
        <v>0</v>
      </c>
      <c r="R15" s="128">
        <f>'Scout 15'!I15</f>
        <v>0</v>
      </c>
      <c r="S15" s="126">
        <f>'Scout 16'!K15</f>
        <v>0</v>
      </c>
      <c r="T15" s="128">
        <f>'Scout 17'!I15</f>
        <v>0</v>
      </c>
      <c r="U15" s="126">
        <f>'Scout 18'!K15</f>
        <v>0</v>
      </c>
      <c r="V15" s="128">
        <f>'Scout 19'!I15</f>
        <v>0</v>
      </c>
      <c r="W15" s="126">
        <f>'Scout 20'!I15</f>
        <v>0</v>
      </c>
      <c r="X15" s="128">
        <f>'Scout 21'!I15</f>
        <v>0</v>
      </c>
      <c r="Y15" s="173">
        <f>'Scout 22'!I15</f>
        <v>0</v>
      </c>
      <c r="Z15" s="128">
        <f>'Scout 23'!K15</f>
        <v>0</v>
      </c>
      <c r="AA15" s="173">
        <f>'Scout 24'!I15</f>
        <v>0</v>
      </c>
      <c r="AB15" s="128">
        <f>'Scout 25'!I15</f>
        <v>0</v>
      </c>
      <c r="AC15" s="173">
        <f>'Scout 26'!J15</f>
        <v>0</v>
      </c>
      <c r="AD15" s="128">
        <f>'Scout 27'!I15</f>
        <v>0</v>
      </c>
      <c r="AE15" s="173">
        <f>'Store Sale 1'!I15</f>
        <v>0</v>
      </c>
      <c r="AF15" s="128">
        <f>'Store Sale 2'!I15</f>
        <v>0</v>
      </c>
      <c r="AG15" s="173">
        <f>'Store Sale 3'!I15</f>
        <v>0</v>
      </c>
      <c r="AH15" s="128">
        <f>'Store Sale 4'!I15</f>
        <v>0</v>
      </c>
      <c r="AI15" s="173">
        <f>'Store Sale 5'!I15</f>
        <v>0</v>
      </c>
      <c r="AJ15" s="128">
        <f>'Store Sale 6'!I15</f>
        <v>0</v>
      </c>
      <c r="AK15" s="173">
        <f>'Store Sale 7'!I15</f>
        <v>0</v>
      </c>
      <c r="AL15" s="128">
        <f>'Store Sale 8'!I15</f>
        <v>0</v>
      </c>
      <c r="AM15" s="173">
        <f>'Store Sale 9'!I15</f>
        <v>0</v>
      </c>
      <c r="AN15" s="128">
        <f>'Store Sale 10'!I15</f>
        <v>0</v>
      </c>
      <c r="AO15" s="53">
        <f t="shared" si="0"/>
        <v>0</v>
      </c>
    </row>
    <row r="16" spans="1:41" ht="15.05" x14ac:dyDescent="0.25">
      <c r="A16" s="136">
        <f>'2021 Calculator'!C16</f>
        <v>0</v>
      </c>
      <c r="B16" s="18">
        <f>'2021 Calculator'!D16</f>
        <v>0</v>
      </c>
      <c r="C16" s="133">
        <f>'2021 Calculator'!E16</f>
        <v>0</v>
      </c>
      <c r="D16" s="128">
        <f>'Scout 1'!J16</f>
        <v>0</v>
      </c>
      <c r="E16" s="126">
        <f>'Scout 2'!I16</f>
        <v>0</v>
      </c>
      <c r="F16" s="128">
        <f>'Scout 6'!I16</f>
        <v>0</v>
      </c>
      <c r="G16" s="126">
        <f>'Scout 3'!I16</f>
        <v>0</v>
      </c>
      <c r="H16" s="128">
        <f>'Scout 4'!I16</f>
        <v>0</v>
      </c>
      <c r="I16" s="126">
        <f>'Scout 5'!I16</f>
        <v>0</v>
      </c>
      <c r="J16" s="128">
        <f>'Scout 7'!I16</f>
        <v>0</v>
      </c>
      <c r="K16" s="126">
        <f>'Scout 8'!I16</f>
        <v>0</v>
      </c>
      <c r="L16" s="128">
        <f>'Scout 9'!I16</f>
        <v>0</v>
      </c>
      <c r="M16" s="126">
        <f>'Scout 10'!I16</f>
        <v>0</v>
      </c>
      <c r="N16" s="128">
        <f>'Scout 11'!I16</f>
        <v>0</v>
      </c>
      <c r="O16" s="126">
        <f>'Scout 12'!J16</f>
        <v>0</v>
      </c>
      <c r="P16" s="128">
        <f>'Scout 13'!I16</f>
        <v>0</v>
      </c>
      <c r="Q16" s="126">
        <f>'Scout 14'!I16</f>
        <v>0</v>
      </c>
      <c r="R16" s="128">
        <f>'Scout 15'!I16</f>
        <v>0</v>
      </c>
      <c r="S16" s="126">
        <f>'Scout 16'!K16</f>
        <v>0</v>
      </c>
      <c r="T16" s="128">
        <f>'Scout 17'!I16</f>
        <v>0</v>
      </c>
      <c r="U16" s="126">
        <f>'Scout 18'!K16</f>
        <v>0</v>
      </c>
      <c r="V16" s="128">
        <f>'Scout 19'!I16</f>
        <v>0</v>
      </c>
      <c r="W16" s="126">
        <f>'Scout 20'!I16</f>
        <v>0</v>
      </c>
      <c r="X16" s="128">
        <f>'Scout 21'!I16</f>
        <v>0</v>
      </c>
      <c r="Y16" s="173">
        <f>'Scout 22'!I16</f>
        <v>0</v>
      </c>
      <c r="Z16" s="128">
        <f>'Scout 23'!K16</f>
        <v>0</v>
      </c>
      <c r="AA16" s="173">
        <f>'Scout 24'!I16</f>
        <v>0</v>
      </c>
      <c r="AB16" s="128">
        <f>'Scout 25'!I16</f>
        <v>0</v>
      </c>
      <c r="AC16" s="173">
        <f>'Scout 26'!J16</f>
        <v>0</v>
      </c>
      <c r="AD16" s="128">
        <f>'Scout 27'!I16</f>
        <v>0</v>
      </c>
      <c r="AE16" s="173">
        <f>'Store Sale 1'!I16</f>
        <v>0</v>
      </c>
      <c r="AF16" s="128">
        <f>'Store Sale 2'!I16</f>
        <v>0</v>
      </c>
      <c r="AG16" s="173">
        <f>'Store Sale 3'!I16</f>
        <v>0</v>
      </c>
      <c r="AH16" s="128">
        <f>'Store Sale 4'!I16</f>
        <v>0</v>
      </c>
      <c r="AI16" s="173">
        <f>'Store Sale 5'!I16</f>
        <v>0</v>
      </c>
      <c r="AJ16" s="128">
        <f>'Store Sale 6'!I16</f>
        <v>0</v>
      </c>
      <c r="AK16" s="173">
        <f>'Store Sale 7'!I16</f>
        <v>0</v>
      </c>
      <c r="AL16" s="128">
        <f>'Store Sale 8'!I16</f>
        <v>0</v>
      </c>
      <c r="AM16" s="173">
        <f>'Store Sale 9'!I16</f>
        <v>0</v>
      </c>
      <c r="AN16" s="128">
        <f>'Store Sale 10'!I16</f>
        <v>0</v>
      </c>
      <c r="AO16" s="53">
        <f t="shared" si="0"/>
        <v>0</v>
      </c>
    </row>
    <row r="17" spans="1:41" ht="15.05" x14ac:dyDescent="0.25">
      <c r="A17" s="136">
        <f>'2021 Calculator'!C17</f>
        <v>0</v>
      </c>
      <c r="B17" s="18">
        <f>'2021 Calculator'!D17</f>
        <v>0</v>
      </c>
      <c r="C17" s="133">
        <f>'2021 Calculator'!E17</f>
        <v>0</v>
      </c>
      <c r="D17" s="128">
        <f>'Scout 1'!J17</f>
        <v>0</v>
      </c>
      <c r="E17" s="126">
        <f>'Scout 2'!I17</f>
        <v>0</v>
      </c>
      <c r="F17" s="128">
        <f>'Scout 6'!I17</f>
        <v>0</v>
      </c>
      <c r="G17" s="126">
        <f>'Scout 3'!I17</f>
        <v>0</v>
      </c>
      <c r="H17" s="128">
        <f>'Scout 4'!I17</f>
        <v>0</v>
      </c>
      <c r="I17" s="126">
        <f>'Scout 5'!I17</f>
        <v>0</v>
      </c>
      <c r="J17" s="128">
        <f>'Scout 7'!I17</f>
        <v>0</v>
      </c>
      <c r="K17" s="126">
        <f>'Scout 8'!I17</f>
        <v>0</v>
      </c>
      <c r="L17" s="128">
        <f>'Scout 9'!I17</f>
        <v>0</v>
      </c>
      <c r="M17" s="126">
        <f>'Scout 10'!I17</f>
        <v>0</v>
      </c>
      <c r="N17" s="128">
        <f>'Scout 11'!I17</f>
        <v>0</v>
      </c>
      <c r="O17" s="126">
        <f>'Scout 12'!J17</f>
        <v>0</v>
      </c>
      <c r="P17" s="128">
        <f>'Scout 13'!I17</f>
        <v>0</v>
      </c>
      <c r="Q17" s="126">
        <f>'Scout 14'!I17</f>
        <v>0</v>
      </c>
      <c r="R17" s="128">
        <f>'Scout 15'!I17</f>
        <v>0</v>
      </c>
      <c r="S17" s="126">
        <f>'Scout 16'!K17</f>
        <v>0</v>
      </c>
      <c r="T17" s="128">
        <f>'Scout 17'!I17</f>
        <v>0</v>
      </c>
      <c r="U17" s="126">
        <f>'Scout 18'!K17</f>
        <v>0</v>
      </c>
      <c r="V17" s="128">
        <f>'Scout 19'!I17</f>
        <v>0</v>
      </c>
      <c r="W17" s="126">
        <f>'Scout 20'!I17</f>
        <v>0</v>
      </c>
      <c r="X17" s="128">
        <f>'Scout 21'!I17</f>
        <v>0</v>
      </c>
      <c r="Y17" s="173">
        <f>'Scout 22'!I17</f>
        <v>0</v>
      </c>
      <c r="Z17" s="128">
        <f>'Scout 23'!K17</f>
        <v>0</v>
      </c>
      <c r="AA17" s="173">
        <f>'Scout 24'!I17</f>
        <v>0</v>
      </c>
      <c r="AB17" s="128">
        <f>'Scout 25'!I17</f>
        <v>0</v>
      </c>
      <c r="AC17" s="173">
        <f>'Scout 26'!J17</f>
        <v>0</v>
      </c>
      <c r="AD17" s="128">
        <f>'Scout 27'!I17</f>
        <v>0</v>
      </c>
      <c r="AE17" s="173">
        <f>'Store Sale 1'!I17</f>
        <v>0</v>
      </c>
      <c r="AF17" s="128">
        <f>'Store Sale 2'!I17</f>
        <v>0</v>
      </c>
      <c r="AG17" s="173">
        <f>'Store Sale 3'!I17</f>
        <v>0</v>
      </c>
      <c r="AH17" s="128">
        <f>'Store Sale 4'!I17</f>
        <v>0</v>
      </c>
      <c r="AI17" s="173">
        <f>'Store Sale 5'!I17</f>
        <v>0</v>
      </c>
      <c r="AJ17" s="128">
        <f>'Store Sale 6'!I17</f>
        <v>0</v>
      </c>
      <c r="AK17" s="173">
        <f>'Store Sale 7'!I17</f>
        <v>0</v>
      </c>
      <c r="AL17" s="128">
        <f>'Store Sale 8'!I17</f>
        <v>0</v>
      </c>
      <c r="AM17" s="173">
        <f>'Store Sale 9'!I17</f>
        <v>0</v>
      </c>
      <c r="AN17" s="128">
        <f>'Store Sale 10'!I17</f>
        <v>0</v>
      </c>
      <c r="AO17" s="53">
        <f t="shared" si="0"/>
        <v>0</v>
      </c>
    </row>
    <row r="18" spans="1:41" ht="15.05" x14ac:dyDescent="0.25">
      <c r="A18" s="136"/>
      <c r="B18" s="18"/>
      <c r="C18" s="18"/>
      <c r="D18" s="128"/>
      <c r="E18" s="126"/>
      <c r="F18" s="128"/>
      <c r="G18" s="126"/>
      <c r="H18" s="128"/>
      <c r="I18" s="126"/>
      <c r="J18" s="128"/>
      <c r="K18" s="126"/>
      <c r="L18" s="128"/>
      <c r="M18" s="126"/>
      <c r="N18" s="128"/>
      <c r="O18" s="126"/>
      <c r="P18" s="128"/>
      <c r="Q18" s="126"/>
      <c r="R18" s="128"/>
      <c r="S18" s="126"/>
      <c r="T18" s="128"/>
      <c r="U18" s="126"/>
      <c r="V18" s="128"/>
      <c r="W18" s="126"/>
      <c r="X18" s="128"/>
      <c r="Y18" s="173"/>
      <c r="Z18" s="128"/>
      <c r="AA18" s="173"/>
      <c r="AB18" s="128"/>
      <c r="AC18" s="173"/>
      <c r="AD18" s="128"/>
      <c r="AE18" s="173"/>
      <c r="AF18" s="128"/>
      <c r="AG18" s="173"/>
      <c r="AH18" s="128"/>
      <c r="AI18" s="173"/>
      <c r="AJ18" s="128"/>
      <c r="AK18" s="173"/>
      <c r="AL18" s="128"/>
      <c r="AM18" s="173"/>
      <c r="AN18" s="128"/>
      <c r="AO18" s="53"/>
    </row>
    <row r="19" spans="1:41" ht="15.05" x14ac:dyDescent="0.25">
      <c r="A19" s="136"/>
      <c r="B19" s="18"/>
      <c r="C19" s="18"/>
      <c r="D19" s="128"/>
      <c r="E19" s="126"/>
      <c r="F19" s="128"/>
      <c r="G19" s="126"/>
      <c r="H19" s="128"/>
      <c r="I19" s="126"/>
      <c r="J19" s="128"/>
      <c r="K19" s="126"/>
      <c r="L19" s="128"/>
      <c r="M19" s="126"/>
      <c r="N19" s="128"/>
      <c r="O19" s="126"/>
      <c r="P19" s="128"/>
      <c r="Q19" s="126"/>
      <c r="R19" s="128"/>
      <c r="S19" s="126"/>
      <c r="T19" s="128"/>
      <c r="U19" s="126"/>
      <c r="V19" s="128"/>
      <c r="W19" s="126"/>
      <c r="X19" s="128"/>
      <c r="Y19" s="173"/>
      <c r="Z19" s="128"/>
      <c r="AA19" s="173"/>
      <c r="AB19" s="128"/>
      <c r="AC19" s="173"/>
      <c r="AD19" s="128"/>
      <c r="AE19" s="173"/>
      <c r="AF19" s="128"/>
      <c r="AG19" s="173"/>
      <c r="AH19" s="128"/>
      <c r="AI19" s="173"/>
      <c r="AJ19" s="128"/>
      <c r="AK19" s="173"/>
      <c r="AL19" s="128"/>
      <c r="AM19" s="173"/>
      <c r="AN19" s="128"/>
      <c r="AO19" s="53"/>
    </row>
  </sheetData>
  <mergeCells count="1">
    <mergeCell ref="A1:O1"/>
  </mergeCells>
  <phoneticPr fontId="3" type="noConversion"/>
  <pageMargins left="0.75" right="0.75" top="1" bottom="1" header="0.5" footer="0.5"/>
  <pageSetup scale="83" orientation="landscape" horizontalDpi="4294967293"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37"/>
  <sheetViews>
    <sheetView zoomScaleNormal="100" workbookViewId="0">
      <selection sqref="A1:F1"/>
    </sheetView>
  </sheetViews>
  <sheetFormatPr defaultRowHeight="12.45" x14ac:dyDescent="0.2"/>
  <cols>
    <col min="1" max="1" width="15.375" customWidth="1"/>
    <col min="2" max="2" width="14.375" customWidth="1"/>
    <col min="3" max="4" width="22.625" customWidth="1"/>
    <col min="5" max="5" width="15.375" customWidth="1"/>
    <col min="6" max="6" width="16.375" customWidth="1"/>
  </cols>
  <sheetData>
    <row r="1" spans="1:10" ht="28.15" thickBot="1" x14ac:dyDescent="0.45">
      <c r="A1" s="248" t="s">
        <v>9</v>
      </c>
      <c r="B1" s="249"/>
      <c r="C1" s="249"/>
      <c r="D1" s="249"/>
      <c r="E1" s="249"/>
      <c r="F1" s="250"/>
    </row>
    <row r="2" spans="1:10" ht="17.7" x14ac:dyDescent="0.3">
      <c r="A2" s="57" t="s">
        <v>34</v>
      </c>
      <c r="B2" s="58"/>
      <c r="C2" s="23"/>
      <c r="D2" s="23"/>
      <c r="E2" s="116" t="s">
        <v>35</v>
      </c>
      <c r="F2" s="154"/>
    </row>
    <row r="3" spans="1:10" ht="17.7" x14ac:dyDescent="0.3">
      <c r="A3" s="57" t="s">
        <v>36</v>
      </c>
      <c r="B3" s="59"/>
      <c r="C3" s="251" t="s">
        <v>37</v>
      </c>
      <c r="D3" s="251"/>
      <c r="E3" s="116" t="s">
        <v>38</v>
      </c>
      <c r="F3" s="155"/>
    </row>
    <row r="4" spans="1:10" ht="17.7" x14ac:dyDescent="0.3">
      <c r="A4" s="57" t="s">
        <v>39</v>
      </c>
      <c r="B4" s="59"/>
      <c r="C4" s="251"/>
      <c r="D4" s="251"/>
      <c r="E4" s="116" t="s">
        <v>40</v>
      </c>
      <c r="F4" s="155"/>
    </row>
    <row r="5" spans="1:10" ht="15.05" x14ac:dyDescent="0.25">
      <c r="A5" s="61"/>
      <c r="B5" s="61"/>
      <c r="C5" s="31"/>
      <c r="D5" s="31"/>
      <c r="E5" s="116" t="s">
        <v>4</v>
      </c>
      <c r="F5" s="155"/>
    </row>
    <row r="6" spans="1:10" ht="17.7" x14ac:dyDescent="0.3">
      <c r="A6" s="61"/>
      <c r="B6" s="61"/>
      <c r="C6" s="61"/>
      <c r="D6" s="61"/>
      <c r="E6" s="63"/>
      <c r="F6" s="60"/>
    </row>
    <row r="7" spans="1:10" x14ac:dyDescent="0.2">
      <c r="A7" s="61"/>
      <c r="B7" s="61"/>
      <c r="C7" s="61"/>
      <c r="D7" s="61"/>
      <c r="E7" s="31"/>
      <c r="F7" s="31"/>
    </row>
    <row r="9" spans="1:10" ht="20.3" x14ac:dyDescent="0.35">
      <c r="A9" s="252" t="s">
        <v>5</v>
      </c>
      <c r="B9" s="253"/>
      <c r="C9" s="227" t="s">
        <v>41</v>
      </c>
      <c r="D9" s="254"/>
      <c r="E9" s="255" t="s">
        <v>42</v>
      </c>
      <c r="F9" s="256"/>
    </row>
    <row r="10" spans="1:10" ht="19.5" customHeight="1" x14ac:dyDescent="0.3">
      <c r="A10" s="222">
        <f>'Scout 1'!B25</f>
        <v>0</v>
      </c>
      <c r="B10" s="223"/>
      <c r="C10" s="222">
        <f>'Scout 1'!B21:G21</f>
        <v>0</v>
      </c>
      <c r="D10" s="242"/>
      <c r="E10" s="243">
        <f>'Scout 1'!L28</f>
        <v>0</v>
      </c>
      <c r="F10" s="244"/>
      <c r="J10" s="108"/>
    </row>
    <row r="11" spans="1:10" ht="19.5" customHeight="1" x14ac:dyDescent="0.3">
      <c r="A11" s="222">
        <f>'Scout 2'!B25</f>
        <v>0</v>
      </c>
      <c r="B11" s="223"/>
      <c r="C11" s="222">
        <f>'Scout 2'!B21:G21</f>
        <v>0</v>
      </c>
      <c r="D11" s="242"/>
      <c r="E11" s="243">
        <f>'Scout 2'!L28</f>
        <v>0</v>
      </c>
      <c r="F11" s="244"/>
      <c r="J11" s="109"/>
    </row>
    <row r="12" spans="1:10" ht="19.5" customHeight="1" x14ac:dyDescent="0.3">
      <c r="A12" s="222">
        <f>'Scout 3'!B25</f>
        <v>0</v>
      </c>
      <c r="B12" s="223"/>
      <c r="C12" s="222">
        <f>'Scout 3'!B21:G21</f>
        <v>0</v>
      </c>
      <c r="D12" s="242"/>
      <c r="E12" s="243">
        <f>'Scout 3'!L28</f>
        <v>0</v>
      </c>
      <c r="F12" s="244"/>
    </row>
    <row r="13" spans="1:10" ht="19.5" customHeight="1" x14ac:dyDescent="0.3">
      <c r="A13" s="222">
        <f>'Scout 4'!B25</f>
        <v>0</v>
      </c>
      <c r="B13" s="223"/>
      <c r="C13" s="222">
        <f>'Scout 4'!B21:G21</f>
        <v>0</v>
      </c>
      <c r="D13" s="242"/>
      <c r="E13" s="243">
        <f>'Scout 4'!L28</f>
        <v>0</v>
      </c>
      <c r="F13" s="244"/>
    </row>
    <row r="14" spans="1:10" ht="19.5" customHeight="1" x14ac:dyDescent="0.3">
      <c r="A14" s="222">
        <f>'Scout 5'!B25</f>
        <v>0</v>
      </c>
      <c r="B14" s="223"/>
      <c r="C14" s="222">
        <f>'Scout 5'!B21:G21</f>
        <v>0</v>
      </c>
      <c r="D14" s="242"/>
      <c r="E14" s="243">
        <f>'Scout 5'!L28</f>
        <v>0</v>
      </c>
      <c r="F14" s="244"/>
    </row>
    <row r="15" spans="1:10" ht="19.5" customHeight="1" x14ac:dyDescent="0.3">
      <c r="A15" s="222">
        <f>'Scout 6'!B25</f>
        <v>0</v>
      </c>
      <c r="B15" s="223"/>
      <c r="C15" s="222">
        <f>'Scout 6'!B21:G21</f>
        <v>0</v>
      </c>
      <c r="D15" s="242"/>
      <c r="E15" s="243">
        <f>'Scout 6'!L28</f>
        <v>0</v>
      </c>
      <c r="F15" s="244"/>
    </row>
    <row r="16" spans="1:10" ht="19.5" customHeight="1" x14ac:dyDescent="0.3">
      <c r="A16" s="222">
        <f>'Scout 7'!B25</f>
        <v>0</v>
      </c>
      <c r="B16" s="223"/>
      <c r="C16" s="222">
        <f>'Scout 7'!B21:G21</f>
        <v>0</v>
      </c>
      <c r="D16" s="242"/>
      <c r="E16" s="243">
        <f>'Scout 7'!L28</f>
        <v>0</v>
      </c>
      <c r="F16" s="244"/>
    </row>
    <row r="17" spans="1:6" ht="19.5" customHeight="1" x14ac:dyDescent="0.3">
      <c r="A17" s="222">
        <f>'Scout 8'!B25</f>
        <v>0</v>
      </c>
      <c r="B17" s="223"/>
      <c r="C17" s="222">
        <f>'Scout 8'!B21:G21</f>
        <v>0</v>
      </c>
      <c r="D17" s="242"/>
      <c r="E17" s="243">
        <f>'Scout 8'!L28</f>
        <v>0</v>
      </c>
      <c r="F17" s="244"/>
    </row>
    <row r="18" spans="1:6" ht="19.5" customHeight="1" x14ac:dyDescent="0.3">
      <c r="A18" s="222">
        <f>'Scout 9'!B25</f>
        <v>0</v>
      </c>
      <c r="B18" s="223"/>
      <c r="C18" s="222">
        <f>'Scout 9'!B21:G21</f>
        <v>0</v>
      </c>
      <c r="D18" s="242"/>
      <c r="E18" s="243">
        <f>'Scout 9'!L28</f>
        <v>0</v>
      </c>
      <c r="F18" s="244"/>
    </row>
    <row r="19" spans="1:6" ht="19.5" customHeight="1" x14ac:dyDescent="0.3">
      <c r="A19" s="222">
        <f>'Scout 10'!B25</f>
        <v>0</v>
      </c>
      <c r="B19" s="223"/>
      <c r="C19" s="222">
        <f>'Scout 10'!B21:G21</f>
        <v>0</v>
      </c>
      <c r="D19" s="242"/>
      <c r="E19" s="243">
        <f>'Scout 10'!L28</f>
        <v>0</v>
      </c>
      <c r="F19" s="244"/>
    </row>
    <row r="20" spans="1:6" ht="19.5" customHeight="1" x14ac:dyDescent="0.3">
      <c r="A20" s="222">
        <f>'Scout 11'!B25</f>
        <v>0</v>
      </c>
      <c r="B20" s="223"/>
      <c r="C20" s="222">
        <f>'Scout 11'!B21:G21</f>
        <v>0</v>
      </c>
      <c r="D20" s="242"/>
      <c r="E20" s="243">
        <f>'Scout 11'!L28</f>
        <v>0</v>
      </c>
      <c r="F20" s="244"/>
    </row>
    <row r="21" spans="1:6" ht="19.5" customHeight="1" x14ac:dyDescent="0.3">
      <c r="A21" s="222">
        <f>'Scout 12'!B25</f>
        <v>0</v>
      </c>
      <c r="B21" s="223"/>
      <c r="C21" s="222">
        <f>'Scout 12'!B21:G21</f>
        <v>0</v>
      </c>
      <c r="D21" s="242"/>
      <c r="E21" s="243">
        <f>'Scout 12'!L28</f>
        <v>0</v>
      </c>
      <c r="F21" s="244"/>
    </row>
    <row r="22" spans="1:6" ht="19.5" customHeight="1" x14ac:dyDescent="0.3">
      <c r="A22" s="222">
        <f>'Scout 13'!B25</f>
        <v>0</v>
      </c>
      <c r="B22" s="223"/>
      <c r="C22" s="222">
        <f>'Scout 13'!B21:G21</f>
        <v>0</v>
      </c>
      <c r="D22" s="242"/>
      <c r="E22" s="243">
        <f>'Scout 13'!L28</f>
        <v>0</v>
      </c>
      <c r="F22" s="244"/>
    </row>
    <row r="23" spans="1:6" ht="19.5" customHeight="1" x14ac:dyDescent="0.3">
      <c r="A23" s="222">
        <f>'Scout 14'!B25</f>
        <v>0</v>
      </c>
      <c r="B23" s="223"/>
      <c r="C23" s="222">
        <f>'Scout 14'!B21:G21</f>
        <v>0</v>
      </c>
      <c r="D23" s="242"/>
      <c r="E23" s="243">
        <f>'Scout 14'!L28</f>
        <v>0</v>
      </c>
      <c r="F23" s="244"/>
    </row>
    <row r="24" spans="1:6" ht="19.5" customHeight="1" x14ac:dyDescent="0.3">
      <c r="A24" s="222">
        <f>'Scout 15'!B25</f>
        <v>0</v>
      </c>
      <c r="B24" s="223"/>
      <c r="C24" s="222">
        <f>'Scout 15'!B21:G21</f>
        <v>0</v>
      </c>
      <c r="D24" s="242"/>
      <c r="E24" s="243">
        <f>'Scout 15'!L28</f>
        <v>0</v>
      </c>
      <c r="F24" s="244"/>
    </row>
    <row r="25" spans="1:6" ht="19.5" customHeight="1" x14ac:dyDescent="0.3">
      <c r="A25" s="222">
        <f>'Scout 16'!B25</f>
        <v>0</v>
      </c>
      <c r="B25" s="223"/>
      <c r="C25" s="222">
        <f>'Scout 16'!B21:G21</f>
        <v>0</v>
      </c>
      <c r="D25" s="242"/>
      <c r="E25" s="243">
        <f>'Scout 16'!L28</f>
        <v>0</v>
      </c>
      <c r="F25" s="244"/>
    </row>
    <row r="26" spans="1:6" ht="19.5" customHeight="1" x14ac:dyDescent="0.3">
      <c r="A26" s="222">
        <f>'Scout 17'!B25</f>
        <v>0</v>
      </c>
      <c r="B26" s="223"/>
      <c r="C26" s="222">
        <f>'Scout 17'!B21:G21</f>
        <v>0</v>
      </c>
      <c r="D26" s="242"/>
      <c r="E26" s="243">
        <f>'Scout 17'!L28</f>
        <v>0</v>
      </c>
      <c r="F26" s="244"/>
    </row>
    <row r="27" spans="1:6" ht="19.5" customHeight="1" x14ac:dyDescent="0.3">
      <c r="A27" s="222">
        <f>'Scout 18'!B25</f>
        <v>0</v>
      </c>
      <c r="B27" s="223"/>
      <c r="C27" s="222">
        <f>'Scout 18'!B21:G21</f>
        <v>0</v>
      </c>
      <c r="D27" s="242"/>
      <c r="E27" s="243">
        <f>'Scout 18'!L28</f>
        <v>0</v>
      </c>
      <c r="F27" s="244"/>
    </row>
    <row r="28" spans="1:6" ht="19.5" customHeight="1" x14ac:dyDescent="0.3">
      <c r="A28" s="222">
        <f>'Scout 19'!B25</f>
        <v>0</v>
      </c>
      <c r="B28" s="223"/>
      <c r="C28" s="222">
        <f>'Scout 19'!B21:G21</f>
        <v>0</v>
      </c>
      <c r="D28" s="242"/>
      <c r="E28" s="243">
        <f>'Scout 19'!L28</f>
        <v>0</v>
      </c>
      <c r="F28" s="244"/>
    </row>
    <row r="29" spans="1:6" ht="19.5" customHeight="1" x14ac:dyDescent="0.3">
      <c r="A29" s="222">
        <f>'Scout 20'!B25</f>
        <v>0</v>
      </c>
      <c r="B29" s="223"/>
      <c r="C29" s="222">
        <f>'Scout 20'!B21:G21</f>
        <v>0</v>
      </c>
      <c r="D29" s="242"/>
      <c r="E29" s="243">
        <f>'Scout 20'!L28</f>
        <v>0</v>
      </c>
      <c r="F29" s="244"/>
    </row>
    <row r="30" spans="1:6" ht="19.5" customHeight="1" x14ac:dyDescent="0.3">
      <c r="A30" s="222">
        <f>'Scout 21'!B25</f>
        <v>0</v>
      </c>
      <c r="B30" s="223"/>
      <c r="C30" s="222">
        <f>'Scout 21'!B21:G21</f>
        <v>0</v>
      </c>
      <c r="D30" s="242"/>
      <c r="E30" s="243">
        <f>'Scout 21'!L28</f>
        <v>0</v>
      </c>
      <c r="F30" s="244"/>
    </row>
    <row r="31" spans="1:6" ht="19.5" customHeight="1" x14ac:dyDescent="0.3">
      <c r="A31" s="222">
        <f>'Scout 22'!B25</f>
        <v>0</v>
      </c>
      <c r="B31" s="223"/>
      <c r="C31" s="222">
        <f>'Scout 22'!B21:G21</f>
        <v>0</v>
      </c>
      <c r="D31" s="242"/>
      <c r="E31" s="243">
        <f>'Scout 22'!L28</f>
        <v>0</v>
      </c>
      <c r="F31" s="244"/>
    </row>
    <row r="32" spans="1:6" ht="19.5" customHeight="1" x14ac:dyDescent="0.3">
      <c r="A32" s="222">
        <f>'Scout 23'!B25</f>
        <v>0</v>
      </c>
      <c r="B32" s="223"/>
      <c r="C32" s="222">
        <f>'Scout 23'!B21:G21</f>
        <v>0</v>
      </c>
      <c r="D32" s="242"/>
      <c r="E32" s="243">
        <f>'Scout 23'!L28</f>
        <v>0</v>
      </c>
      <c r="F32" s="244"/>
    </row>
    <row r="33" spans="1:6" ht="19.5" customHeight="1" x14ac:dyDescent="0.3">
      <c r="A33" s="222">
        <f>'Scout 24'!B25</f>
        <v>0</v>
      </c>
      <c r="B33" s="223"/>
      <c r="C33" s="222">
        <f>'Scout 24'!B21:G21</f>
        <v>0</v>
      </c>
      <c r="D33" s="242"/>
      <c r="E33" s="243">
        <f>'Scout 24'!L28</f>
        <v>0</v>
      </c>
      <c r="F33" s="244"/>
    </row>
    <row r="34" spans="1:6" ht="19.5" customHeight="1" x14ac:dyDescent="0.3">
      <c r="A34" s="222">
        <f>'Scout 25'!B25</f>
        <v>0</v>
      </c>
      <c r="B34" s="223"/>
      <c r="C34" s="222">
        <f>'Scout 25'!B21:G21</f>
        <v>0</v>
      </c>
      <c r="D34" s="242"/>
      <c r="E34" s="243">
        <f>'Scout 25'!L28</f>
        <v>0</v>
      </c>
      <c r="F34" s="244"/>
    </row>
    <row r="35" spans="1:6" ht="19.5" customHeight="1" x14ac:dyDescent="0.3">
      <c r="A35" s="222">
        <f>'Scout 26'!B25</f>
        <v>0</v>
      </c>
      <c r="B35" s="223"/>
      <c r="C35" s="222">
        <f>'Scout 26'!B21:G21</f>
        <v>0</v>
      </c>
      <c r="D35" s="242"/>
      <c r="E35" s="243">
        <f>'Scout 26'!L28</f>
        <v>0</v>
      </c>
      <c r="F35" s="244"/>
    </row>
    <row r="36" spans="1:6" ht="19.5" customHeight="1" x14ac:dyDescent="0.3">
      <c r="A36" s="222">
        <f>'Scout 27'!B25</f>
        <v>0</v>
      </c>
      <c r="B36" s="223"/>
      <c r="C36" s="222">
        <f>'Scout 27'!B21:G21</f>
        <v>0</v>
      </c>
      <c r="D36" s="242"/>
      <c r="E36" s="243">
        <f>'Scout 27'!L28</f>
        <v>0</v>
      </c>
      <c r="F36" s="244"/>
    </row>
    <row r="37" spans="1:6" ht="17.7" x14ac:dyDescent="0.3">
      <c r="A37" s="245"/>
      <c r="B37" s="246"/>
      <c r="C37" s="130" t="s">
        <v>11</v>
      </c>
      <c r="D37" s="62"/>
      <c r="E37" s="243">
        <f>SUM(E10:E36)</f>
        <v>0</v>
      </c>
      <c r="F37" s="247"/>
    </row>
  </sheetData>
  <autoFilter ref="A9:F37" xr:uid="{00000000-0009-0000-0000-00002A000000}">
    <filterColumn colId="0" showButton="0"/>
    <filterColumn colId="2" showButton="0"/>
    <filterColumn colId="4" showButton="0"/>
  </autoFilter>
  <mergeCells count="88">
    <mergeCell ref="A33:B33"/>
    <mergeCell ref="C33:D33"/>
    <mergeCell ref="E33:F33"/>
    <mergeCell ref="E36:F36"/>
    <mergeCell ref="A36:B36"/>
    <mergeCell ref="C36:D36"/>
    <mergeCell ref="A1:F1"/>
    <mergeCell ref="C3:D4"/>
    <mergeCell ref="A9:B9"/>
    <mergeCell ref="C9:D9"/>
    <mergeCell ref="E9:F9"/>
    <mergeCell ref="C14:D14"/>
    <mergeCell ref="C20:D20"/>
    <mergeCell ref="E10:F10"/>
    <mergeCell ref="A14:B14"/>
    <mergeCell ref="A10:B10"/>
    <mergeCell ref="A11:B11"/>
    <mergeCell ref="A12:B12"/>
    <mergeCell ref="C10:D10"/>
    <mergeCell ref="C11:D11"/>
    <mergeCell ref="C12:D12"/>
    <mergeCell ref="A13:B13"/>
    <mergeCell ref="C13:D13"/>
    <mergeCell ref="E13:F13"/>
    <mergeCell ref="E32:F32"/>
    <mergeCell ref="E16:F16"/>
    <mergeCell ref="E11:F11"/>
    <mergeCell ref="E12:F12"/>
    <mergeCell ref="E14:F14"/>
    <mergeCell ref="E26:F26"/>
    <mergeCell ref="C22:D22"/>
    <mergeCell ref="C23:D23"/>
    <mergeCell ref="C24:D24"/>
    <mergeCell ref="C25:D25"/>
    <mergeCell ref="C16:D16"/>
    <mergeCell ref="A28:B28"/>
    <mergeCell ref="C28:D28"/>
    <mergeCell ref="E28:F28"/>
    <mergeCell ref="A24:B24"/>
    <mergeCell ref="A25:B25"/>
    <mergeCell ref="E25:F25"/>
    <mergeCell ref="E24:F24"/>
    <mergeCell ref="C18:D18"/>
    <mergeCell ref="E17:F17"/>
    <mergeCell ref="E18:F18"/>
    <mergeCell ref="A21:B21"/>
    <mergeCell ref="C21:D21"/>
    <mergeCell ref="E21:F21"/>
    <mergeCell ref="A26:B26"/>
    <mergeCell ref="C26:D26"/>
    <mergeCell ref="A27:B27"/>
    <mergeCell ref="C27:D27"/>
    <mergeCell ref="E27:F27"/>
    <mergeCell ref="A29:B29"/>
    <mergeCell ref="C29:D29"/>
    <mergeCell ref="E29:F29"/>
    <mergeCell ref="E22:F22"/>
    <mergeCell ref="A15:B15"/>
    <mergeCell ref="A19:B19"/>
    <mergeCell ref="A20:B20"/>
    <mergeCell ref="E23:F23"/>
    <mergeCell ref="A23:B23"/>
    <mergeCell ref="A22:B22"/>
    <mergeCell ref="C15:D15"/>
    <mergeCell ref="C19:D19"/>
    <mergeCell ref="E15:F15"/>
    <mergeCell ref="E19:F19"/>
    <mergeCell ref="E20:F20"/>
    <mergeCell ref="A17:B17"/>
    <mergeCell ref="A18:B18"/>
    <mergeCell ref="C17:D17"/>
    <mergeCell ref="A16:B16"/>
    <mergeCell ref="A30:B30"/>
    <mergeCell ref="C30:D30"/>
    <mergeCell ref="E30:F30"/>
    <mergeCell ref="A37:B37"/>
    <mergeCell ref="A32:B32"/>
    <mergeCell ref="E37:F37"/>
    <mergeCell ref="A31:B31"/>
    <mergeCell ref="C31:D31"/>
    <mergeCell ref="E31:F31"/>
    <mergeCell ref="A35:B35"/>
    <mergeCell ref="C35:D35"/>
    <mergeCell ref="E35:F35"/>
    <mergeCell ref="A34:B34"/>
    <mergeCell ref="C34:D34"/>
    <mergeCell ref="E34:F34"/>
    <mergeCell ref="C32:D32"/>
  </mergeCells>
  <phoneticPr fontId="3" type="noConversion"/>
  <printOptions horizontalCentered="1"/>
  <pageMargins left="0.25" right="0.25" top="1" bottom="1" header="0.5" footer="0.5"/>
  <pageSetup scale="82" orientation="portrait" horizontalDpi="4294967293"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31"/>
  <sheetViews>
    <sheetView workbookViewId="0">
      <pane xSplit="1" ySplit="3" topLeftCell="B4" activePane="bottomRight" state="frozen"/>
      <selection pane="topRight" activeCell="B1" sqref="B1"/>
      <selection pane="bottomLeft" activeCell="A4" sqref="A4"/>
      <selection pane="bottomRight" activeCell="F4" sqref="F4"/>
    </sheetView>
  </sheetViews>
  <sheetFormatPr defaultRowHeight="12.45" x14ac:dyDescent="0.2"/>
  <cols>
    <col min="1" max="1" width="41.875" bestFit="1" customWidth="1"/>
    <col min="2" max="5" width="13.625" style="41" customWidth="1"/>
    <col min="6" max="6" width="13.625" style="40" customWidth="1"/>
  </cols>
  <sheetData>
    <row r="1" spans="1:6" ht="25.55" x14ac:dyDescent="0.4">
      <c r="A1" s="50" t="s">
        <v>20</v>
      </c>
      <c r="B1" s="51"/>
      <c r="C1" s="51"/>
      <c r="D1" s="51"/>
      <c r="E1" s="51"/>
      <c r="F1" s="52"/>
    </row>
    <row r="3" spans="1:6" ht="29.95" customHeight="1" x14ac:dyDescent="0.3">
      <c r="A3" s="131" t="s">
        <v>65</v>
      </c>
      <c r="B3" s="156" t="s">
        <v>13</v>
      </c>
      <c r="C3" s="156" t="s">
        <v>46</v>
      </c>
      <c r="D3" s="156" t="s">
        <v>21</v>
      </c>
      <c r="E3" s="156" t="s">
        <v>22</v>
      </c>
      <c r="F3" s="157" t="s">
        <v>47</v>
      </c>
    </row>
    <row r="4" spans="1:6" ht="20.95" customHeight="1" x14ac:dyDescent="0.3">
      <c r="A4" s="103">
        <f>'Scout 1'!B20</f>
        <v>0</v>
      </c>
      <c r="B4" s="140">
        <f>'Scout 1'!L20</f>
        <v>0</v>
      </c>
      <c r="C4" s="140">
        <f>'Scout 1'!J20</f>
        <v>0</v>
      </c>
      <c r="D4" s="140">
        <f>'Scout 1'!L21</f>
        <v>0</v>
      </c>
      <c r="E4" s="141">
        <f>'Scout 1'!L22</f>
        <v>0</v>
      </c>
      <c r="F4" s="79">
        <f>'Scout 1'!L23</f>
        <v>0</v>
      </c>
    </row>
    <row r="5" spans="1:6" ht="20.95" customHeight="1" x14ac:dyDescent="0.3">
      <c r="A5" s="103">
        <f>'Scout 2'!B20</f>
        <v>0</v>
      </c>
      <c r="B5" s="140">
        <f>'Scout 2'!L20</f>
        <v>0</v>
      </c>
      <c r="C5" s="140">
        <f>'Scout 2'!J20</f>
        <v>0</v>
      </c>
      <c r="D5" s="140">
        <f>'Scout 2'!L21</f>
        <v>0</v>
      </c>
      <c r="E5" s="140">
        <f>'Scout 2'!L22</f>
        <v>0</v>
      </c>
      <c r="F5" s="78">
        <f>'Scout 2'!L23</f>
        <v>0</v>
      </c>
    </row>
    <row r="6" spans="1:6" ht="20.95" customHeight="1" x14ac:dyDescent="0.3">
      <c r="A6" s="103">
        <f>'Scout 3'!B20</f>
        <v>0</v>
      </c>
      <c r="B6" s="140">
        <f>'Scout 3'!L20</f>
        <v>0</v>
      </c>
      <c r="C6" s="140">
        <f>'Scout 3'!J20</f>
        <v>0</v>
      </c>
      <c r="D6" s="140">
        <f>'Scout 3'!L21</f>
        <v>0</v>
      </c>
      <c r="E6" s="140">
        <f>'Scout 3'!L22</f>
        <v>0</v>
      </c>
      <c r="F6" s="78">
        <f>'Scout 3'!L23</f>
        <v>0</v>
      </c>
    </row>
    <row r="7" spans="1:6" ht="20.95" customHeight="1" x14ac:dyDescent="0.3">
      <c r="A7" s="103">
        <f>'Scout 4'!B20</f>
        <v>0</v>
      </c>
      <c r="B7" s="140">
        <f>'Scout 4'!L20</f>
        <v>0</v>
      </c>
      <c r="C7" s="140">
        <f>'Scout 4'!J20</f>
        <v>0</v>
      </c>
      <c r="D7" s="140">
        <f>'Scout 4'!L21</f>
        <v>0</v>
      </c>
      <c r="E7" s="140">
        <f>'Scout 4'!L22</f>
        <v>0</v>
      </c>
      <c r="F7" s="78">
        <f>'Scout 4'!L23</f>
        <v>0</v>
      </c>
    </row>
    <row r="8" spans="1:6" ht="20.95" customHeight="1" x14ac:dyDescent="0.3">
      <c r="A8" s="103">
        <f>'Scout 5'!B20</f>
        <v>0</v>
      </c>
      <c r="B8" s="140">
        <f>'Scout 5'!L20</f>
        <v>0</v>
      </c>
      <c r="C8" s="140">
        <f>'Scout 5'!J20</f>
        <v>0</v>
      </c>
      <c r="D8" s="140">
        <f>'Scout 5'!L21</f>
        <v>0</v>
      </c>
      <c r="E8" s="140">
        <f>'Scout 5'!L22</f>
        <v>0</v>
      </c>
      <c r="F8" s="78">
        <f>'Scout 5'!L23</f>
        <v>0</v>
      </c>
    </row>
    <row r="9" spans="1:6" ht="20.95" customHeight="1" x14ac:dyDescent="0.3">
      <c r="A9" s="103">
        <f>'Scout 6'!B20</f>
        <v>0</v>
      </c>
      <c r="B9" s="140">
        <f>'Scout 6'!L20</f>
        <v>0</v>
      </c>
      <c r="C9" s="140">
        <f>'Scout 6'!J20</f>
        <v>0</v>
      </c>
      <c r="D9" s="140">
        <f>'Scout 6'!L21</f>
        <v>0</v>
      </c>
      <c r="E9" s="140">
        <f>'Scout 6'!L22</f>
        <v>0</v>
      </c>
      <c r="F9" s="78">
        <f>'Scout 6'!L23</f>
        <v>0</v>
      </c>
    </row>
    <row r="10" spans="1:6" ht="20.95" customHeight="1" x14ac:dyDescent="0.3">
      <c r="A10" s="103">
        <f>'Scout 7'!B20</f>
        <v>0</v>
      </c>
      <c r="B10" s="140">
        <f>'Scout 7'!L20</f>
        <v>0</v>
      </c>
      <c r="C10" s="140">
        <f>'Scout 7'!J20</f>
        <v>0</v>
      </c>
      <c r="D10" s="140">
        <f>'Scout 7'!L21</f>
        <v>0</v>
      </c>
      <c r="E10" s="140">
        <f>'Scout 7'!L22</f>
        <v>0</v>
      </c>
      <c r="F10" s="78">
        <f>'Scout 7'!L23</f>
        <v>0</v>
      </c>
    </row>
    <row r="11" spans="1:6" ht="20.95" customHeight="1" x14ac:dyDescent="0.3">
      <c r="A11" s="103">
        <f>'Scout 8'!B20</f>
        <v>0</v>
      </c>
      <c r="B11" s="140">
        <f>'Scout 8'!L20</f>
        <v>0</v>
      </c>
      <c r="C11" s="140">
        <f>'Scout 8'!J20</f>
        <v>0</v>
      </c>
      <c r="D11" s="140">
        <f>'Scout 8'!L21</f>
        <v>0</v>
      </c>
      <c r="E11" s="140">
        <f>'Scout 8'!L22</f>
        <v>0</v>
      </c>
      <c r="F11" s="78">
        <f>'Scout 8'!L23</f>
        <v>0</v>
      </c>
    </row>
    <row r="12" spans="1:6" ht="20.95" customHeight="1" x14ac:dyDescent="0.3">
      <c r="A12" s="103">
        <f>'Scout 9'!B20</f>
        <v>0</v>
      </c>
      <c r="B12" s="140">
        <f>'Scout 9'!L20</f>
        <v>0</v>
      </c>
      <c r="C12" s="140">
        <f>'Scout 9'!J20</f>
        <v>0</v>
      </c>
      <c r="D12" s="140">
        <f>'Scout 9'!L21</f>
        <v>0</v>
      </c>
      <c r="E12" s="140">
        <f>'Scout 9'!L22</f>
        <v>0</v>
      </c>
      <c r="F12" s="78">
        <f>'Scout 9'!L23</f>
        <v>0</v>
      </c>
    </row>
    <row r="13" spans="1:6" ht="20.95" customHeight="1" x14ac:dyDescent="0.3">
      <c r="A13" s="103">
        <f>'Scout 10'!B20</f>
        <v>0</v>
      </c>
      <c r="B13" s="140">
        <f>'Scout 10'!L20</f>
        <v>0</v>
      </c>
      <c r="C13" s="140">
        <f>'Scout 10'!J20</f>
        <v>0</v>
      </c>
      <c r="D13" s="140">
        <f>'Scout 10'!L21</f>
        <v>0</v>
      </c>
      <c r="E13" s="140">
        <f>'Scout 10'!L22</f>
        <v>0</v>
      </c>
      <c r="F13" s="78">
        <f>'Scout 10'!L23</f>
        <v>0</v>
      </c>
    </row>
    <row r="14" spans="1:6" ht="20.95" customHeight="1" x14ac:dyDescent="0.3">
      <c r="A14" s="103">
        <f>'Scout 11'!B20</f>
        <v>0</v>
      </c>
      <c r="B14" s="140">
        <f>'Scout 11'!L20</f>
        <v>0</v>
      </c>
      <c r="C14" s="140">
        <f>'Scout 11'!J20</f>
        <v>0</v>
      </c>
      <c r="D14" s="140">
        <f>'Scout 11'!L21</f>
        <v>0</v>
      </c>
      <c r="E14" s="140">
        <f>'Scout 11'!L22</f>
        <v>0</v>
      </c>
      <c r="F14" s="78">
        <f>'Scout 11'!L23</f>
        <v>0</v>
      </c>
    </row>
    <row r="15" spans="1:6" ht="20.95" customHeight="1" x14ac:dyDescent="0.3">
      <c r="A15" s="103">
        <f>'Scout 12'!B20</f>
        <v>0</v>
      </c>
      <c r="B15" s="140">
        <f>'Scout 12'!L20</f>
        <v>0</v>
      </c>
      <c r="C15" s="140">
        <f>'Scout 12'!J20</f>
        <v>0</v>
      </c>
      <c r="D15" s="140">
        <f>'Scout 12'!L21</f>
        <v>0</v>
      </c>
      <c r="E15" s="140">
        <f>'Scout 12'!L22</f>
        <v>0</v>
      </c>
      <c r="F15" s="78">
        <f>'Scout 12'!L23</f>
        <v>0</v>
      </c>
    </row>
    <row r="16" spans="1:6" ht="20.95" customHeight="1" x14ac:dyDescent="0.3">
      <c r="A16" s="103">
        <f>'Scout 13'!B20</f>
        <v>0</v>
      </c>
      <c r="B16" s="140">
        <f>'Scout 13'!L20</f>
        <v>0</v>
      </c>
      <c r="C16" s="140">
        <f>'Scout 13'!J20</f>
        <v>0</v>
      </c>
      <c r="D16" s="140">
        <f>'Scout 13'!L21</f>
        <v>0</v>
      </c>
      <c r="E16" s="140">
        <f>'Scout 13'!L22</f>
        <v>0</v>
      </c>
      <c r="F16" s="78">
        <f>'Scout 13'!L23</f>
        <v>0</v>
      </c>
    </row>
    <row r="17" spans="1:6" ht="20.95" customHeight="1" x14ac:dyDescent="0.3">
      <c r="A17" s="103">
        <f>'Scout 14'!B20</f>
        <v>0</v>
      </c>
      <c r="B17" s="140">
        <f>'Scout 14'!L20</f>
        <v>0</v>
      </c>
      <c r="C17" s="140">
        <f>'Scout 14'!J20</f>
        <v>0</v>
      </c>
      <c r="D17" s="140">
        <f>'Scout 14'!L21</f>
        <v>0</v>
      </c>
      <c r="E17" s="140">
        <f>'Scout 14'!L22</f>
        <v>0</v>
      </c>
      <c r="F17" s="78">
        <f>'Scout 14'!L23</f>
        <v>0</v>
      </c>
    </row>
    <row r="18" spans="1:6" ht="20.95" customHeight="1" x14ac:dyDescent="0.3">
      <c r="A18" s="103">
        <f>'Scout 15'!B20</f>
        <v>0</v>
      </c>
      <c r="B18" s="140">
        <f>'Scout 15'!L20</f>
        <v>0</v>
      </c>
      <c r="C18" s="140">
        <f>'Scout 15'!J20</f>
        <v>0</v>
      </c>
      <c r="D18" s="140">
        <f>'Scout 15'!L21</f>
        <v>0</v>
      </c>
      <c r="E18" s="140">
        <f>'Scout 15'!L22</f>
        <v>0</v>
      </c>
      <c r="F18" s="78">
        <f>'Scout 15'!L23</f>
        <v>0</v>
      </c>
    </row>
    <row r="19" spans="1:6" ht="20.95" customHeight="1" x14ac:dyDescent="0.3">
      <c r="A19" s="103">
        <f>'Scout 16'!B20</f>
        <v>0</v>
      </c>
      <c r="B19" s="140">
        <f>'Scout 16'!L20</f>
        <v>0</v>
      </c>
      <c r="C19" s="140">
        <f>'Scout 16'!J20</f>
        <v>0</v>
      </c>
      <c r="D19" s="140">
        <f>'Scout 16'!L21</f>
        <v>0</v>
      </c>
      <c r="E19" s="140">
        <f>'Scout 16'!L22</f>
        <v>0</v>
      </c>
      <c r="F19" s="78">
        <f>'Scout 16'!L23</f>
        <v>0</v>
      </c>
    </row>
    <row r="20" spans="1:6" ht="20.95" customHeight="1" x14ac:dyDescent="0.3">
      <c r="A20" s="103">
        <f>'Scout 17'!B20</f>
        <v>0</v>
      </c>
      <c r="B20" s="140">
        <f>'Scout 17'!L20</f>
        <v>0</v>
      </c>
      <c r="C20" s="140">
        <f>'Scout 17'!J20</f>
        <v>0</v>
      </c>
      <c r="D20" s="140">
        <f>'Scout 17'!L21</f>
        <v>0</v>
      </c>
      <c r="E20" s="140">
        <f>'Scout 17'!L22</f>
        <v>0</v>
      </c>
      <c r="F20" s="132">
        <f>'Scout 17'!L23</f>
        <v>0</v>
      </c>
    </row>
    <row r="21" spans="1:6" ht="20.95" customHeight="1" x14ac:dyDescent="0.3">
      <c r="A21" s="103">
        <f>'Scout 18'!B20</f>
        <v>0</v>
      </c>
      <c r="B21" s="140">
        <f>'Scout 18'!L20</f>
        <v>0</v>
      </c>
      <c r="C21" s="140">
        <f>'Scout 18'!J20</f>
        <v>0</v>
      </c>
      <c r="D21" s="140">
        <f>'Scout 18'!L21</f>
        <v>0</v>
      </c>
      <c r="E21" s="140">
        <f>'Scout 18'!L22</f>
        <v>0</v>
      </c>
      <c r="F21" s="78">
        <f>'Scout 18'!L23</f>
        <v>0</v>
      </c>
    </row>
    <row r="22" spans="1:6" ht="20.95" customHeight="1" x14ac:dyDescent="0.3">
      <c r="A22" s="103">
        <f>'Scout 19'!B20</f>
        <v>0</v>
      </c>
      <c r="B22" s="140">
        <f>'Scout 19'!L20</f>
        <v>0</v>
      </c>
      <c r="C22" s="140">
        <f>'Scout 19'!J20</f>
        <v>0</v>
      </c>
      <c r="D22" s="140">
        <f>'Scout 19'!L21</f>
        <v>0</v>
      </c>
      <c r="E22" s="140">
        <f>'Scout 19'!L22</f>
        <v>0</v>
      </c>
      <c r="F22" s="78">
        <f>'Scout 19'!L23</f>
        <v>0</v>
      </c>
    </row>
    <row r="23" spans="1:6" ht="20.95" customHeight="1" x14ac:dyDescent="0.3">
      <c r="A23" s="103">
        <f>'Scout 20'!B20</f>
        <v>0</v>
      </c>
      <c r="B23" s="140">
        <f>'Scout 20'!L20</f>
        <v>0</v>
      </c>
      <c r="C23" s="140">
        <f>'Scout 20'!J20</f>
        <v>0</v>
      </c>
      <c r="D23" s="140">
        <f>'Scout 20'!L21</f>
        <v>0</v>
      </c>
      <c r="E23" s="140">
        <f>'Scout 20'!L22</f>
        <v>0</v>
      </c>
      <c r="F23" s="78">
        <f>'Scout 20'!L23</f>
        <v>0</v>
      </c>
    </row>
    <row r="24" spans="1:6" ht="20.95" customHeight="1" x14ac:dyDescent="0.3">
      <c r="A24" s="103">
        <f>'Scout 21'!B20</f>
        <v>0</v>
      </c>
      <c r="B24" s="140">
        <f>'Scout 21'!L20</f>
        <v>0</v>
      </c>
      <c r="C24" s="140">
        <f>'Scout 21'!J20</f>
        <v>0</v>
      </c>
      <c r="D24" s="140">
        <f>'Scout 21'!L21</f>
        <v>0</v>
      </c>
      <c r="E24" s="140">
        <f>'Scout 21'!L22</f>
        <v>0</v>
      </c>
      <c r="F24" s="78">
        <f>'Scout 21'!L23</f>
        <v>0</v>
      </c>
    </row>
    <row r="25" spans="1:6" ht="20.95" customHeight="1" x14ac:dyDescent="0.3">
      <c r="A25" s="103">
        <f>'Scout 22'!B20</f>
        <v>0</v>
      </c>
      <c r="B25" s="140">
        <f>'Scout 22'!L20</f>
        <v>0</v>
      </c>
      <c r="C25" s="140">
        <f>'Scout 22'!J20</f>
        <v>0</v>
      </c>
      <c r="D25" s="140">
        <f>'Scout 22'!L21</f>
        <v>0</v>
      </c>
      <c r="E25" s="140">
        <f>'Scout 22'!L22</f>
        <v>0</v>
      </c>
      <c r="F25" s="78">
        <f>'Scout 22'!L23</f>
        <v>0</v>
      </c>
    </row>
    <row r="26" spans="1:6" ht="20.95" customHeight="1" x14ac:dyDescent="0.3">
      <c r="A26" s="103">
        <f>'Scout 23'!B20</f>
        <v>0</v>
      </c>
      <c r="B26" s="140">
        <f>'Scout 23'!L20</f>
        <v>0</v>
      </c>
      <c r="C26" s="140">
        <f>'Scout 23'!J20</f>
        <v>0</v>
      </c>
      <c r="D26" s="140">
        <f>'Scout 23'!L21</f>
        <v>0</v>
      </c>
      <c r="E26" s="140">
        <f>'Scout 23'!L22</f>
        <v>0</v>
      </c>
      <c r="F26" s="78">
        <f>'Scout 23'!L23</f>
        <v>0</v>
      </c>
    </row>
    <row r="27" spans="1:6" ht="20.95" customHeight="1" x14ac:dyDescent="0.3">
      <c r="A27" s="103">
        <f>'Scout 24'!B20</f>
        <v>0</v>
      </c>
      <c r="B27" s="140">
        <f>'Scout 24'!L20</f>
        <v>0</v>
      </c>
      <c r="C27" s="140">
        <f>'Scout 24'!J20</f>
        <v>0</v>
      </c>
      <c r="D27" s="140">
        <f>'Scout 24'!L21</f>
        <v>0</v>
      </c>
      <c r="E27" s="140">
        <f>'Scout 24'!L22</f>
        <v>0</v>
      </c>
      <c r="F27" s="78">
        <f>'Scout 24'!L23</f>
        <v>0</v>
      </c>
    </row>
    <row r="28" spans="1:6" ht="20.95" customHeight="1" x14ac:dyDescent="0.3">
      <c r="A28" s="103">
        <f>'Scout 25'!B20</f>
        <v>0</v>
      </c>
      <c r="B28" s="140">
        <f>'Scout 25'!L20</f>
        <v>0</v>
      </c>
      <c r="C28" s="140">
        <f>'Scout 25'!J20</f>
        <v>0</v>
      </c>
      <c r="D28" s="140">
        <f>'Scout 25'!L21</f>
        <v>0</v>
      </c>
      <c r="E28" s="140">
        <f>'Scout 25'!L22</f>
        <v>0</v>
      </c>
      <c r="F28" s="78">
        <f>'Scout 25'!L23</f>
        <v>0</v>
      </c>
    </row>
    <row r="29" spans="1:6" ht="20.95" customHeight="1" x14ac:dyDescent="0.3">
      <c r="A29" s="103">
        <f>'Scout 26'!B20</f>
        <v>0</v>
      </c>
      <c r="B29" s="140">
        <f>'Scout 26'!L20</f>
        <v>0</v>
      </c>
      <c r="C29" s="140">
        <f>'Scout 26'!J20</f>
        <v>0</v>
      </c>
      <c r="D29" s="140">
        <f>'Scout 26'!L21</f>
        <v>0</v>
      </c>
      <c r="E29" s="140">
        <f>'Scout 26'!L22</f>
        <v>0</v>
      </c>
      <c r="F29" s="78">
        <f>'Scout 26'!L23</f>
        <v>0</v>
      </c>
    </row>
    <row r="30" spans="1:6" ht="20.95" customHeight="1" x14ac:dyDescent="0.3">
      <c r="A30" s="103">
        <f>'Scout 27'!B20</f>
        <v>0</v>
      </c>
      <c r="B30" s="140">
        <f>'Scout 27'!L20</f>
        <v>0</v>
      </c>
      <c r="C30" s="140">
        <f>'Scout 27'!J20</f>
        <v>0</v>
      </c>
      <c r="D30" s="140">
        <f>'Scout 27'!L21</f>
        <v>0</v>
      </c>
      <c r="E30" s="140">
        <f>'Scout 27'!L22</f>
        <v>0</v>
      </c>
      <c r="F30" s="78">
        <f>'Scout 27'!L23</f>
        <v>0</v>
      </c>
    </row>
    <row r="31" spans="1:6" ht="17.7" x14ac:dyDescent="0.3">
      <c r="A31" s="176" t="s">
        <v>71</v>
      </c>
      <c r="B31" s="177">
        <f>SUM(B4:B30)</f>
        <v>0</v>
      </c>
      <c r="C31" s="177">
        <f>SUM(C4:C30)</f>
        <v>0</v>
      </c>
      <c r="D31" s="177">
        <f>SUM(D4:D30)</f>
        <v>0</v>
      </c>
      <c r="E31" s="177">
        <f>SUM(E4:E30)</f>
        <v>0</v>
      </c>
      <c r="F31" s="177">
        <f>SUM(F4:F30)</f>
        <v>0</v>
      </c>
    </row>
  </sheetData>
  <phoneticPr fontId="3" type="noConversion"/>
  <printOptions horizontalCentered="1" verticalCentered="1"/>
  <pageMargins left="0.75" right="0.75" top="0.5" bottom="0.5" header="0.5" footer="0.5"/>
  <pageSetup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26"/>
  <sheetViews>
    <sheetView zoomScale="85" workbookViewId="0"/>
  </sheetViews>
  <sheetFormatPr defaultRowHeight="12.45" x14ac:dyDescent="0.2"/>
  <cols>
    <col min="2" max="2" width="5.75" customWidth="1"/>
    <col min="4" max="4" width="24.125" customWidth="1"/>
    <col min="6" max="6" width="11.625" bestFit="1" customWidth="1"/>
    <col min="9" max="9" width="12" customWidth="1"/>
    <col min="10" max="10" width="11.75" bestFit="1" customWidth="1"/>
    <col min="11" max="11" width="12.25" customWidth="1"/>
  </cols>
  <sheetData>
    <row r="1" spans="1:12" ht="32.75" x14ac:dyDescent="0.5">
      <c r="B1" s="257"/>
      <c r="C1" s="257"/>
      <c r="D1" s="257"/>
      <c r="E1" s="257"/>
      <c r="F1" s="257"/>
      <c r="G1" s="5"/>
      <c r="H1" s="5"/>
      <c r="I1" s="5"/>
      <c r="J1" s="114">
        <v>36</v>
      </c>
    </row>
    <row r="2" spans="1:12" ht="39.799999999999997" customHeight="1" x14ac:dyDescent="0.25">
      <c r="B2" s="146"/>
      <c r="C2" s="117" t="s">
        <v>3</v>
      </c>
      <c r="D2" s="118" t="s">
        <v>0</v>
      </c>
      <c r="E2" s="119" t="s">
        <v>1</v>
      </c>
      <c r="F2" s="117" t="s">
        <v>94</v>
      </c>
      <c r="G2" s="8" t="s">
        <v>55</v>
      </c>
      <c r="H2" s="9" t="s">
        <v>95</v>
      </c>
      <c r="I2" s="8" t="s">
        <v>25</v>
      </c>
      <c r="J2" s="48" t="s">
        <v>43</v>
      </c>
      <c r="K2" s="8" t="s">
        <v>2</v>
      </c>
    </row>
    <row r="3" spans="1:12" ht="21.8" customHeight="1" x14ac:dyDescent="0.25">
      <c r="B3" s="17"/>
      <c r="C3" s="19">
        <v>1</v>
      </c>
      <c r="D3" s="18" t="s">
        <v>89</v>
      </c>
      <c r="E3" s="120">
        <v>30</v>
      </c>
      <c r="F3" s="9">
        <v>0</v>
      </c>
      <c r="G3" s="8">
        <v>0</v>
      </c>
      <c r="H3" s="9">
        <v>0</v>
      </c>
      <c r="I3" s="8"/>
      <c r="J3" s="76">
        <f>H3/J1</f>
        <v>0</v>
      </c>
      <c r="K3" s="15">
        <f>SUM(E3*H3)</f>
        <v>0</v>
      </c>
    </row>
    <row r="4" spans="1:12" ht="21.8" customHeight="1" x14ac:dyDescent="0.25">
      <c r="B4" s="17"/>
      <c r="C4" s="19">
        <v>1</v>
      </c>
      <c r="D4" s="18" t="s">
        <v>90</v>
      </c>
      <c r="E4" s="65">
        <v>45</v>
      </c>
      <c r="F4" s="9">
        <v>0</v>
      </c>
      <c r="G4" s="8">
        <v>0</v>
      </c>
      <c r="H4" s="9">
        <v>0</v>
      </c>
      <c r="I4" s="8"/>
      <c r="J4" s="76">
        <f>H4/J1</f>
        <v>0</v>
      </c>
      <c r="K4" s="15">
        <f>SUM(E4*H4)</f>
        <v>0</v>
      </c>
    </row>
    <row r="5" spans="1:12" ht="21.8" customHeight="1" x14ac:dyDescent="0.25">
      <c r="A5" s="12"/>
      <c r="B5" s="17"/>
      <c r="C5" s="19">
        <v>14</v>
      </c>
      <c r="D5" s="18" t="s">
        <v>91</v>
      </c>
      <c r="E5" s="65">
        <v>35</v>
      </c>
      <c r="F5" s="9">
        <v>0</v>
      </c>
      <c r="G5" s="20">
        <f>F5*1.1</f>
        <v>0</v>
      </c>
      <c r="H5" s="9"/>
      <c r="I5" s="46">
        <f>H5/C5</f>
        <v>0</v>
      </c>
      <c r="J5" s="76">
        <f>H5/J1</f>
        <v>0</v>
      </c>
      <c r="K5" s="15">
        <f>SUM(E5*H5)</f>
        <v>0</v>
      </c>
    </row>
    <row r="6" spans="1:12" ht="21.8" customHeight="1" x14ac:dyDescent="0.25">
      <c r="B6" s="17"/>
      <c r="C6" s="19">
        <v>14</v>
      </c>
      <c r="D6" s="18" t="s">
        <v>92</v>
      </c>
      <c r="E6" s="65">
        <v>30</v>
      </c>
      <c r="F6" s="9">
        <v>0</v>
      </c>
      <c r="G6" s="20">
        <f>F6*1.1</f>
        <v>0</v>
      </c>
      <c r="H6" s="9"/>
      <c r="I6" s="46">
        <f t="shared" ref="I6:I12" si="0">H6/C6</f>
        <v>0</v>
      </c>
      <c r="J6" s="76">
        <f>H6/J1</f>
        <v>0</v>
      </c>
      <c r="K6" s="15">
        <f t="shared" ref="K6:K11" si="1">SUM(E6*H6)</f>
        <v>0</v>
      </c>
    </row>
    <row r="7" spans="1:12" ht="21.8" customHeight="1" x14ac:dyDescent="0.3">
      <c r="A7" s="12"/>
      <c r="B7" s="147"/>
      <c r="C7" s="134">
        <v>6</v>
      </c>
      <c r="D7" s="135" t="s">
        <v>118</v>
      </c>
      <c r="E7" s="66">
        <v>25</v>
      </c>
      <c r="F7" s="9">
        <v>0</v>
      </c>
      <c r="G7" s="20">
        <f t="shared" ref="G7:G12" si="2">F7*1.1</f>
        <v>0</v>
      </c>
      <c r="H7" s="9"/>
      <c r="I7" s="46">
        <f t="shared" si="0"/>
        <v>0</v>
      </c>
      <c r="J7" s="76">
        <f>H7/J1</f>
        <v>0</v>
      </c>
      <c r="K7" s="15">
        <f t="shared" si="1"/>
        <v>0</v>
      </c>
      <c r="L7" s="38"/>
    </row>
    <row r="8" spans="1:12" ht="21.8" customHeight="1" x14ac:dyDescent="0.3">
      <c r="A8" s="12"/>
      <c r="B8" s="147"/>
      <c r="C8" s="134">
        <v>6</v>
      </c>
      <c r="D8" s="135" t="s">
        <v>119</v>
      </c>
      <c r="E8" s="66">
        <v>20</v>
      </c>
      <c r="F8" s="9">
        <v>0</v>
      </c>
      <c r="G8" s="20">
        <f t="shared" si="2"/>
        <v>0</v>
      </c>
      <c r="H8" s="9"/>
      <c r="I8" s="46">
        <f t="shared" si="0"/>
        <v>0</v>
      </c>
      <c r="J8" s="76">
        <f>H8/J1</f>
        <v>0</v>
      </c>
      <c r="K8" s="15">
        <f t="shared" si="1"/>
        <v>0</v>
      </c>
      <c r="L8" s="38"/>
    </row>
    <row r="9" spans="1:12" ht="21.8" customHeight="1" x14ac:dyDescent="0.3">
      <c r="B9" s="147"/>
      <c r="C9" s="134">
        <v>14</v>
      </c>
      <c r="D9" s="135" t="s">
        <v>120</v>
      </c>
      <c r="E9" s="66">
        <v>20</v>
      </c>
      <c r="F9" s="9">
        <v>0</v>
      </c>
      <c r="G9" s="20">
        <f t="shared" si="2"/>
        <v>0</v>
      </c>
      <c r="H9" s="9"/>
      <c r="I9" s="46">
        <f t="shared" si="0"/>
        <v>0</v>
      </c>
      <c r="J9" s="76">
        <f>H9/J1</f>
        <v>0</v>
      </c>
      <c r="K9" s="15">
        <f t="shared" si="1"/>
        <v>0</v>
      </c>
      <c r="L9" s="38"/>
    </row>
    <row r="10" spans="1:12" ht="21.8" customHeight="1" x14ac:dyDescent="0.3">
      <c r="B10" s="147"/>
      <c r="C10" s="134">
        <v>14</v>
      </c>
      <c r="D10" s="135" t="s">
        <v>121</v>
      </c>
      <c r="E10" s="66">
        <v>20</v>
      </c>
      <c r="F10" s="9">
        <v>0</v>
      </c>
      <c r="G10" s="20">
        <f t="shared" si="2"/>
        <v>0</v>
      </c>
      <c r="H10" s="9"/>
      <c r="I10" s="46">
        <f t="shared" si="0"/>
        <v>0</v>
      </c>
      <c r="J10" s="76">
        <f>H10/J1</f>
        <v>0</v>
      </c>
      <c r="K10" s="15">
        <f t="shared" si="1"/>
        <v>0</v>
      </c>
      <c r="L10" s="38"/>
    </row>
    <row r="11" spans="1:12" ht="21.8" customHeight="1" x14ac:dyDescent="0.3">
      <c r="B11" s="147"/>
      <c r="C11" s="134">
        <v>16</v>
      </c>
      <c r="D11" s="135" t="s">
        <v>93</v>
      </c>
      <c r="E11" s="66">
        <v>15</v>
      </c>
      <c r="F11" s="9">
        <v>0</v>
      </c>
      <c r="G11" s="20">
        <f t="shared" si="2"/>
        <v>0</v>
      </c>
      <c r="H11" s="9"/>
      <c r="I11" s="46">
        <f t="shared" si="0"/>
        <v>0</v>
      </c>
      <c r="J11" s="76">
        <f>H11/J1</f>
        <v>0</v>
      </c>
      <c r="K11" s="15">
        <f t="shared" si="1"/>
        <v>0</v>
      </c>
      <c r="L11" s="38"/>
    </row>
    <row r="12" spans="1:12" ht="21.8" customHeight="1" x14ac:dyDescent="0.3">
      <c r="B12" s="147"/>
      <c r="C12" s="134">
        <v>14</v>
      </c>
      <c r="D12" s="135" t="s">
        <v>122</v>
      </c>
      <c r="E12" s="66">
        <v>10</v>
      </c>
      <c r="F12" s="9">
        <v>0</v>
      </c>
      <c r="G12" s="20">
        <f t="shared" si="2"/>
        <v>0</v>
      </c>
      <c r="H12" s="9"/>
      <c r="I12" s="46">
        <f t="shared" si="0"/>
        <v>0</v>
      </c>
      <c r="J12" s="76">
        <f>H12/J1</f>
        <v>0</v>
      </c>
      <c r="K12" s="15">
        <f>SUM(E12*H12)</f>
        <v>0</v>
      </c>
      <c r="L12" s="38"/>
    </row>
    <row r="13" spans="1:12" ht="21.8" customHeight="1" x14ac:dyDescent="0.3">
      <c r="B13" s="147"/>
      <c r="C13" s="134"/>
      <c r="D13" s="135"/>
      <c r="E13" s="66"/>
      <c r="F13" s="9"/>
      <c r="G13" s="20"/>
      <c r="H13" s="9"/>
      <c r="I13" s="46"/>
      <c r="J13" s="76"/>
      <c r="K13" s="15"/>
      <c r="L13" s="38"/>
    </row>
    <row r="14" spans="1:12" ht="21.8" customHeight="1" x14ac:dyDescent="0.3">
      <c r="B14" s="6"/>
      <c r="C14" s="134"/>
      <c r="D14" s="135"/>
      <c r="E14" s="66"/>
      <c r="F14" s="9"/>
      <c r="G14" s="20"/>
      <c r="H14" s="9"/>
      <c r="I14" s="46"/>
      <c r="J14" s="76"/>
      <c r="K14" s="15"/>
      <c r="L14" s="38"/>
    </row>
    <row r="15" spans="1:12" ht="21.8" customHeight="1" x14ac:dyDescent="0.3">
      <c r="B15" s="6"/>
      <c r="C15" s="134"/>
      <c r="D15" s="135"/>
      <c r="E15" s="66"/>
      <c r="F15" s="9"/>
      <c r="G15" s="20"/>
      <c r="H15" s="9"/>
      <c r="I15" s="46"/>
      <c r="J15" s="76"/>
      <c r="K15" s="15"/>
      <c r="L15" s="38"/>
    </row>
    <row r="16" spans="1:12" ht="21.8" customHeight="1" x14ac:dyDescent="0.3">
      <c r="B16" s="6"/>
      <c r="C16" s="134"/>
      <c r="D16" s="135"/>
      <c r="E16" s="66"/>
      <c r="F16" s="9"/>
      <c r="G16" s="20"/>
      <c r="H16" s="9"/>
      <c r="I16" s="46"/>
      <c r="J16" s="76"/>
      <c r="K16" s="15"/>
      <c r="L16" s="38"/>
    </row>
    <row r="17" spans="1:12" ht="21.8" customHeight="1" x14ac:dyDescent="0.3">
      <c r="B17" s="6"/>
      <c r="C17" s="134"/>
      <c r="D17" s="135"/>
      <c r="E17" s="66"/>
      <c r="F17" s="9"/>
      <c r="G17" s="20"/>
      <c r="H17" s="9"/>
      <c r="I17" s="46"/>
      <c r="J17" s="76"/>
      <c r="K17" s="15"/>
      <c r="L17" s="38"/>
    </row>
    <row r="18" spans="1:12" ht="21.8" customHeight="1" x14ac:dyDescent="0.3">
      <c r="B18" s="6"/>
      <c r="C18" s="10"/>
      <c r="D18" s="7"/>
      <c r="E18" s="66"/>
      <c r="F18" s="9"/>
      <c r="G18" s="20"/>
      <c r="H18" s="19"/>
      <c r="I18" s="46"/>
      <c r="J18" s="76"/>
      <c r="K18" s="15"/>
      <c r="L18" s="38"/>
    </row>
    <row r="19" spans="1:12" ht="21.8" customHeight="1" x14ac:dyDescent="0.3">
      <c r="B19" s="6"/>
      <c r="C19" s="10"/>
      <c r="D19" s="7"/>
      <c r="E19" s="66"/>
      <c r="F19" s="9"/>
      <c r="G19" s="20"/>
      <c r="H19" s="19"/>
      <c r="I19" s="46"/>
      <c r="J19" s="76"/>
      <c r="K19" s="15"/>
      <c r="L19" s="38"/>
    </row>
    <row r="20" spans="1:12" ht="15.05" x14ac:dyDescent="0.25">
      <c r="B20" s="2"/>
      <c r="C20" s="3"/>
      <c r="D20" s="4"/>
      <c r="E20" s="44" t="s">
        <v>88</v>
      </c>
      <c r="F20" s="73"/>
      <c r="G20" s="1"/>
      <c r="H20" s="74" t="s">
        <v>56</v>
      </c>
      <c r="I20" s="73">
        <f>F20*1.1</f>
        <v>0</v>
      </c>
      <c r="J20" s="1"/>
      <c r="K20" s="34">
        <f>SUM(K5:K19)</f>
        <v>0</v>
      </c>
      <c r="L20" s="38"/>
    </row>
    <row r="21" spans="1:12" ht="15.05" x14ac:dyDescent="0.25">
      <c r="B21" s="2"/>
      <c r="C21" s="3"/>
      <c r="D21" s="4"/>
      <c r="F21" s="75"/>
      <c r="G21" s="145"/>
      <c r="H21" s="77" t="s">
        <v>66</v>
      </c>
      <c r="I21" s="148">
        <f>SUM(I3:I17)</f>
        <v>0</v>
      </c>
      <c r="J21" s="145"/>
      <c r="K21" s="41"/>
      <c r="L21" s="38"/>
    </row>
    <row r="22" spans="1:12" ht="15.05" x14ac:dyDescent="0.25">
      <c r="B22" s="2"/>
      <c r="C22" s="3"/>
      <c r="D22" s="4"/>
      <c r="F22" s="75"/>
      <c r="G22" s="75"/>
      <c r="H22" s="77"/>
      <c r="I22" s="75"/>
      <c r="J22" s="144" t="s">
        <v>58</v>
      </c>
      <c r="K22" s="41">
        <f>K20-I20</f>
        <v>0</v>
      </c>
      <c r="L22" s="38"/>
    </row>
    <row r="23" spans="1:12" ht="13.1" x14ac:dyDescent="0.25">
      <c r="E23" s="34"/>
      <c r="F23" s="34"/>
      <c r="H23" s="77"/>
      <c r="I23" s="34"/>
    </row>
    <row r="24" spans="1:12" x14ac:dyDescent="0.2">
      <c r="A24" s="149"/>
    </row>
    <row r="25" spans="1:12" ht="13.1" x14ac:dyDescent="0.25">
      <c r="E25" s="44"/>
      <c r="F25" s="40"/>
    </row>
    <row r="26" spans="1:12" x14ac:dyDescent="0.2">
      <c r="I26" s="34"/>
    </row>
  </sheetData>
  <mergeCells count="1">
    <mergeCell ref="B1:F1"/>
  </mergeCells>
  <phoneticPr fontId="3" type="noConversion"/>
  <pageMargins left="0.75" right="0.75" top="0.75" bottom="0.75" header="0.5" footer="0.5"/>
  <pageSetup orientation="landscape" horizontalDpi="4294967293" verticalDpi="120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pageSetUpPr fitToPage="1"/>
  </sheetPr>
  <dimension ref="A1:X1000"/>
  <sheetViews>
    <sheetView workbookViewId="0">
      <pane xSplit="1" topLeftCell="B1" activePane="topRight" state="frozen"/>
      <selection pane="topRight" activeCell="L7" sqref="L7"/>
    </sheetView>
  </sheetViews>
  <sheetFormatPr defaultColWidth="14.375" defaultRowHeight="15.75" customHeight="1" x14ac:dyDescent="0.2"/>
  <cols>
    <col min="1" max="1" width="16.125" style="189" customWidth="1"/>
    <col min="2" max="10" width="11.25" style="189" bestFit="1" customWidth="1"/>
    <col min="11" max="11" width="12.25" style="189" bestFit="1" customWidth="1"/>
    <col min="12" max="12" width="14.625" style="189" customWidth="1"/>
    <col min="13" max="16384" width="14.375" style="189"/>
  </cols>
  <sheetData>
    <row r="1" spans="1:24" ht="15.75" customHeight="1" x14ac:dyDescent="0.2">
      <c r="A1" s="193" t="s">
        <v>81</v>
      </c>
      <c r="B1" s="193" t="str">
        <f>'Store Sale 1'!B20</f>
        <v>Store Sale 1</v>
      </c>
      <c r="C1" s="193" t="str">
        <f>'Store Sale 2'!B20</f>
        <v>Store Sale 2</v>
      </c>
      <c r="D1" s="193" t="str">
        <f>'Store Sale 3'!B20</f>
        <v>Store Sale 3</v>
      </c>
      <c r="E1" s="193" t="str">
        <f>'Store Sale 4'!B20</f>
        <v>Store Sale 4</v>
      </c>
      <c r="F1" s="193" t="str">
        <f>'Store Sale 5'!B20</f>
        <v>Store Sale 5</v>
      </c>
      <c r="G1" s="193" t="str">
        <f>'Store Sale 6'!B20</f>
        <v>Store Sale 6</v>
      </c>
      <c r="H1" s="193" t="str">
        <f>'Store Sale 7'!B20</f>
        <v>Store Sale 7</v>
      </c>
      <c r="I1" s="193" t="str">
        <f>'Store Sale 8'!B20</f>
        <v>Store Sale 8</v>
      </c>
      <c r="J1" s="193" t="str">
        <f>'Store Sale 9'!B20</f>
        <v>Store Sale 9</v>
      </c>
      <c r="K1" s="193" t="str">
        <f>'Store Sale 10'!B20</f>
        <v>Store Sale 10</v>
      </c>
      <c r="L1" s="195" t="s">
        <v>80</v>
      </c>
    </row>
    <row r="2" spans="1:24" ht="15.75" customHeight="1" x14ac:dyDescent="0.2">
      <c r="A2" s="192" t="s">
        <v>79</v>
      </c>
      <c r="B2" s="192">
        <f>'Store Sale 1'!L20</f>
        <v>0</v>
      </c>
      <c r="C2" s="192">
        <f>'Store Sale 2'!L20</f>
        <v>0</v>
      </c>
      <c r="D2" s="192">
        <f>'Store Sale 3'!L20</f>
        <v>0</v>
      </c>
      <c r="E2" s="192">
        <f>'Store Sale 4'!L20</f>
        <v>0</v>
      </c>
      <c r="F2" s="192">
        <f>'Store Sale 5'!L20</f>
        <v>0</v>
      </c>
      <c r="G2" s="192">
        <f>'Store Sale 6'!L20</f>
        <v>0</v>
      </c>
      <c r="H2" s="192">
        <f>'Store Sale 7'!L20</f>
        <v>0</v>
      </c>
      <c r="I2" s="192">
        <f>'Store Sale 8'!L20</f>
        <v>0</v>
      </c>
      <c r="J2" s="192">
        <f>'Store Sale 9'!L20</f>
        <v>0</v>
      </c>
      <c r="K2" s="192">
        <f>'Store Sale 10'!L20</f>
        <v>0</v>
      </c>
      <c r="L2" s="190">
        <f>SUM(B2:K2)</f>
        <v>0</v>
      </c>
      <c r="M2" s="190"/>
      <c r="N2" s="190"/>
      <c r="O2" s="190"/>
      <c r="P2" s="190"/>
      <c r="Q2" s="190"/>
      <c r="R2" s="190"/>
      <c r="S2" s="190"/>
      <c r="T2" s="190"/>
      <c r="U2" s="190"/>
      <c r="V2" s="190"/>
      <c r="W2" s="190"/>
      <c r="X2" s="190"/>
    </row>
    <row r="3" spans="1:24" ht="15.75" customHeight="1" x14ac:dyDescent="0.2">
      <c r="A3" s="193" t="s">
        <v>78</v>
      </c>
      <c r="B3" s="193">
        <v>1</v>
      </c>
      <c r="C3" s="193">
        <v>1</v>
      </c>
      <c r="D3" s="193">
        <v>1</v>
      </c>
      <c r="E3" s="193">
        <v>1</v>
      </c>
      <c r="F3" s="193">
        <v>1</v>
      </c>
      <c r="G3" s="193">
        <v>1</v>
      </c>
      <c r="H3" s="193">
        <v>1</v>
      </c>
      <c r="I3" s="193">
        <v>1</v>
      </c>
      <c r="J3" s="193">
        <v>1</v>
      </c>
      <c r="K3" s="193">
        <v>1</v>
      </c>
      <c r="L3" s="190"/>
    </row>
    <row r="4" spans="1:24" ht="15.75" customHeight="1" x14ac:dyDescent="0.2">
      <c r="A4" s="193" t="s">
        <v>77</v>
      </c>
      <c r="B4" s="190">
        <f t="shared" ref="B4:H4" si="0">B2/B3</f>
        <v>0</v>
      </c>
      <c r="C4" s="190">
        <f t="shared" si="0"/>
        <v>0</v>
      </c>
      <c r="D4" s="190">
        <f t="shared" si="0"/>
        <v>0</v>
      </c>
      <c r="E4" s="190">
        <f t="shared" si="0"/>
        <v>0</v>
      </c>
      <c r="F4" s="190">
        <f t="shared" si="0"/>
        <v>0</v>
      </c>
      <c r="G4" s="190">
        <f t="shared" si="0"/>
        <v>0</v>
      </c>
      <c r="H4" s="190">
        <f t="shared" si="0"/>
        <v>0</v>
      </c>
      <c r="I4" s="190">
        <f t="shared" ref="I4:K4" si="1">I2/I3</f>
        <v>0</v>
      </c>
      <c r="J4" s="190">
        <f t="shared" si="1"/>
        <v>0</v>
      </c>
      <c r="K4" s="190">
        <f t="shared" si="1"/>
        <v>0</v>
      </c>
      <c r="M4" s="190"/>
    </row>
    <row r="5" spans="1:24" ht="15.75" customHeight="1" x14ac:dyDescent="0.2">
      <c r="L5" s="190"/>
      <c r="M5" s="194"/>
    </row>
    <row r="6" spans="1:24" ht="15.75" customHeight="1" x14ac:dyDescent="0.2">
      <c r="A6" s="189" t="s">
        <v>110</v>
      </c>
      <c r="L6" s="190"/>
    </row>
    <row r="7" spans="1:24" ht="15.75" customHeight="1" x14ac:dyDescent="0.2">
      <c r="A7" s="193"/>
      <c r="E7" s="192"/>
      <c r="L7" s="190">
        <f>SUM(B7:K7)</f>
        <v>0</v>
      </c>
    </row>
    <row r="8" spans="1:24" ht="15.75" customHeight="1" x14ac:dyDescent="0.2">
      <c r="A8" s="193"/>
      <c r="E8" s="192"/>
      <c r="L8" s="190">
        <f t="shared" ref="L8:L28" si="2">SUM(B8:K8)</f>
        <v>0</v>
      </c>
    </row>
    <row r="9" spans="1:24" ht="15.75" customHeight="1" x14ac:dyDescent="0.2">
      <c r="A9" s="193"/>
      <c r="E9" s="192"/>
      <c r="G9" s="192"/>
      <c r="H9" s="190"/>
      <c r="I9" s="190"/>
      <c r="J9" s="190"/>
      <c r="K9" s="190"/>
      <c r="L9" s="190">
        <f t="shared" si="2"/>
        <v>0</v>
      </c>
    </row>
    <row r="10" spans="1:24" ht="15.75" customHeight="1" x14ac:dyDescent="0.2">
      <c r="A10" s="193"/>
      <c r="E10" s="192"/>
      <c r="G10" s="192"/>
      <c r="H10" s="190"/>
      <c r="I10" s="190"/>
      <c r="J10" s="190"/>
      <c r="K10" s="190"/>
      <c r="L10" s="190">
        <f t="shared" si="2"/>
        <v>0</v>
      </c>
    </row>
    <row r="11" spans="1:24" ht="15.75" customHeight="1" x14ac:dyDescent="0.2">
      <c r="A11" s="193"/>
      <c r="C11" s="190"/>
      <c r="D11" s="190"/>
      <c r="G11" s="190"/>
      <c r="H11" s="190"/>
      <c r="I11" s="190"/>
      <c r="J11" s="190"/>
      <c r="K11" s="190"/>
      <c r="L11" s="190">
        <f t="shared" si="2"/>
        <v>0</v>
      </c>
    </row>
    <row r="12" spans="1:24" ht="15.75" customHeight="1" x14ac:dyDescent="0.2">
      <c r="A12" s="193"/>
      <c r="G12" s="190"/>
      <c r="H12" s="190"/>
      <c r="I12" s="190"/>
      <c r="J12" s="190"/>
      <c r="K12" s="190"/>
      <c r="L12" s="190">
        <f t="shared" si="2"/>
        <v>0</v>
      </c>
    </row>
    <row r="13" spans="1:24" ht="15.75" customHeight="1" x14ac:dyDescent="0.2">
      <c r="A13" s="193"/>
      <c r="B13" s="190"/>
      <c r="G13" s="190"/>
      <c r="H13" s="190"/>
      <c r="I13" s="190"/>
      <c r="J13" s="190"/>
      <c r="K13" s="190"/>
      <c r="L13" s="190">
        <f t="shared" si="2"/>
        <v>0</v>
      </c>
    </row>
    <row r="14" spans="1:24" ht="15.75" customHeight="1" x14ac:dyDescent="0.2">
      <c r="A14" s="193"/>
      <c r="D14" s="190"/>
      <c r="G14" s="190"/>
      <c r="H14" s="190"/>
      <c r="I14" s="190"/>
      <c r="J14" s="190"/>
      <c r="K14" s="190"/>
      <c r="L14" s="190">
        <f t="shared" si="2"/>
        <v>0</v>
      </c>
    </row>
    <row r="15" spans="1:24" ht="15.75" customHeight="1" x14ac:dyDescent="0.2">
      <c r="A15" s="193"/>
      <c r="G15" s="192"/>
      <c r="H15" s="190"/>
      <c r="I15" s="190"/>
      <c r="J15" s="190"/>
      <c r="K15" s="190"/>
      <c r="L15" s="190">
        <f t="shared" si="2"/>
        <v>0</v>
      </c>
    </row>
    <row r="16" spans="1:24" ht="15.75" customHeight="1" x14ac:dyDescent="0.2">
      <c r="A16" s="193"/>
      <c r="G16" s="190"/>
      <c r="H16" s="190"/>
      <c r="I16" s="190"/>
      <c r="J16" s="190"/>
      <c r="K16" s="190"/>
      <c r="L16" s="190">
        <f t="shared" si="2"/>
        <v>0</v>
      </c>
    </row>
    <row r="17" spans="1:24" ht="15.75" customHeight="1" x14ac:dyDescent="0.2">
      <c r="A17" s="193"/>
      <c r="G17" s="190"/>
      <c r="H17" s="190"/>
      <c r="I17" s="190"/>
      <c r="J17" s="190"/>
      <c r="K17" s="190"/>
      <c r="L17" s="190">
        <f t="shared" si="2"/>
        <v>0</v>
      </c>
    </row>
    <row r="18" spans="1:24" ht="12.45" x14ac:dyDescent="0.2">
      <c r="A18" s="193"/>
      <c r="C18" s="190"/>
      <c r="G18" s="190"/>
      <c r="H18" s="190"/>
      <c r="I18" s="190"/>
      <c r="J18" s="190"/>
      <c r="K18" s="190"/>
      <c r="L18" s="190">
        <f t="shared" si="2"/>
        <v>0</v>
      </c>
    </row>
    <row r="19" spans="1:24" ht="12.45" x14ac:dyDescent="0.2">
      <c r="A19" s="193"/>
      <c r="C19" s="190"/>
      <c r="F19" s="192"/>
      <c r="G19" s="190"/>
      <c r="H19" s="190"/>
      <c r="I19" s="190"/>
      <c r="J19" s="190"/>
      <c r="K19" s="190"/>
      <c r="L19" s="190">
        <f t="shared" si="2"/>
        <v>0</v>
      </c>
    </row>
    <row r="20" spans="1:24" ht="12.45" x14ac:dyDescent="0.2">
      <c r="A20" s="193"/>
      <c r="B20" s="190"/>
      <c r="G20" s="190"/>
      <c r="H20" s="190"/>
      <c r="I20" s="190"/>
      <c r="J20" s="190"/>
      <c r="K20" s="190"/>
      <c r="L20" s="190">
        <f t="shared" si="2"/>
        <v>0</v>
      </c>
    </row>
    <row r="21" spans="1:24" ht="12.45" x14ac:dyDescent="0.2">
      <c r="A21" s="193"/>
      <c r="F21" s="192"/>
      <c r="G21" s="190"/>
      <c r="H21" s="190"/>
      <c r="I21" s="190"/>
      <c r="J21" s="190"/>
      <c r="K21" s="190"/>
      <c r="L21" s="190">
        <f t="shared" si="2"/>
        <v>0</v>
      </c>
    </row>
    <row r="22" spans="1:24" ht="12.45" x14ac:dyDescent="0.2">
      <c r="A22" s="193"/>
      <c r="F22" s="192"/>
      <c r="G22" s="190"/>
      <c r="H22" s="190"/>
      <c r="I22" s="190"/>
      <c r="J22" s="190"/>
      <c r="K22" s="190"/>
      <c r="L22" s="190">
        <f t="shared" si="2"/>
        <v>0</v>
      </c>
    </row>
    <row r="23" spans="1:24" ht="12.45" x14ac:dyDescent="0.2">
      <c r="A23" s="193"/>
      <c r="F23" s="192"/>
      <c r="G23" s="190"/>
      <c r="H23" s="190"/>
      <c r="I23" s="190"/>
      <c r="J23" s="190"/>
      <c r="K23" s="190"/>
      <c r="L23" s="190">
        <f t="shared" si="2"/>
        <v>0</v>
      </c>
    </row>
    <row r="24" spans="1:24" ht="12.45" x14ac:dyDescent="0.2">
      <c r="A24" s="193"/>
      <c r="G24" s="192"/>
      <c r="H24" s="190"/>
      <c r="I24" s="190"/>
      <c r="J24" s="190"/>
      <c r="K24" s="190"/>
      <c r="L24" s="190">
        <f t="shared" si="2"/>
        <v>0</v>
      </c>
    </row>
    <row r="25" spans="1:24" ht="12.45" x14ac:dyDescent="0.2">
      <c r="A25" s="193"/>
      <c r="G25" s="192"/>
      <c r="H25" s="190"/>
      <c r="I25" s="190"/>
      <c r="J25" s="190"/>
      <c r="K25" s="190"/>
      <c r="L25" s="190">
        <f t="shared" si="2"/>
        <v>0</v>
      </c>
    </row>
    <row r="26" spans="1:24" ht="12.45" x14ac:dyDescent="0.2">
      <c r="L26" s="190">
        <f t="shared" si="2"/>
        <v>0</v>
      </c>
    </row>
    <row r="27" spans="1:24" ht="12.45" x14ac:dyDescent="0.2">
      <c r="L27" s="190">
        <f t="shared" si="2"/>
        <v>0</v>
      </c>
    </row>
    <row r="28" spans="1:24" ht="12.45" x14ac:dyDescent="0.2">
      <c r="L28" s="190">
        <f t="shared" si="2"/>
        <v>0</v>
      </c>
    </row>
    <row r="29" spans="1:24" ht="12.45" x14ac:dyDescent="0.2">
      <c r="A29" s="190"/>
      <c r="B29" s="190">
        <f t="shared" ref="B29:L29" si="3">SUM(B7:B28)</f>
        <v>0</v>
      </c>
      <c r="C29" s="190">
        <f t="shared" si="3"/>
        <v>0</v>
      </c>
      <c r="D29" s="190">
        <f t="shared" si="3"/>
        <v>0</v>
      </c>
      <c r="E29" s="190">
        <f t="shared" si="3"/>
        <v>0</v>
      </c>
      <c r="F29" s="190">
        <f t="shared" si="3"/>
        <v>0</v>
      </c>
      <c r="G29" s="190">
        <f t="shared" si="3"/>
        <v>0</v>
      </c>
      <c r="H29" s="190">
        <f t="shared" si="3"/>
        <v>0</v>
      </c>
      <c r="I29" s="190">
        <f t="shared" ref="I29:K29" si="4">SUM(I7:I28)</f>
        <v>0</v>
      </c>
      <c r="J29" s="190">
        <f t="shared" si="4"/>
        <v>0</v>
      </c>
      <c r="K29" s="190">
        <f t="shared" si="4"/>
        <v>0</v>
      </c>
      <c r="L29" s="190">
        <f t="shared" si="3"/>
        <v>0</v>
      </c>
      <c r="M29" s="190"/>
      <c r="N29" s="190"/>
      <c r="O29" s="190"/>
      <c r="P29" s="190"/>
      <c r="Q29" s="190"/>
      <c r="R29" s="190"/>
      <c r="S29" s="190"/>
      <c r="T29" s="190"/>
      <c r="U29" s="190"/>
      <c r="V29" s="190"/>
      <c r="W29" s="190"/>
      <c r="X29" s="190"/>
    </row>
    <row r="30" spans="1:24" ht="12.45" x14ac:dyDescent="0.2">
      <c r="L30" s="191" t="s">
        <v>76</v>
      </c>
    </row>
    <row r="31" spans="1:24" ht="12.45" x14ac:dyDescent="0.2">
      <c r="L31" s="190"/>
    </row>
    <row r="32" spans="1:24" ht="12.45" x14ac:dyDescent="0.2">
      <c r="L32" s="190"/>
    </row>
    <row r="33" spans="12:12" ht="12.45" x14ac:dyDescent="0.2">
      <c r="L33" s="190"/>
    </row>
    <row r="34" spans="12:12" ht="12.45" x14ac:dyDescent="0.2">
      <c r="L34" s="190"/>
    </row>
    <row r="35" spans="12:12" ht="12.45" x14ac:dyDescent="0.2">
      <c r="L35" s="190"/>
    </row>
    <row r="36" spans="12:12" ht="12.45" x14ac:dyDescent="0.2">
      <c r="L36" s="190"/>
    </row>
    <row r="37" spans="12:12" ht="12.45" x14ac:dyDescent="0.2">
      <c r="L37" s="190"/>
    </row>
    <row r="38" spans="12:12" ht="12.45" x14ac:dyDescent="0.2">
      <c r="L38" s="190"/>
    </row>
    <row r="39" spans="12:12" ht="12.45" x14ac:dyDescent="0.2">
      <c r="L39" s="190"/>
    </row>
    <row r="40" spans="12:12" ht="12.45" x14ac:dyDescent="0.2">
      <c r="L40" s="190"/>
    </row>
    <row r="41" spans="12:12" ht="12.45" x14ac:dyDescent="0.2">
      <c r="L41" s="190"/>
    </row>
    <row r="42" spans="12:12" ht="12.45" x14ac:dyDescent="0.2">
      <c r="L42" s="190"/>
    </row>
    <row r="43" spans="12:12" ht="12.45" x14ac:dyDescent="0.2">
      <c r="L43" s="190"/>
    </row>
    <row r="44" spans="12:12" ht="12.45" x14ac:dyDescent="0.2">
      <c r="L44" s="190"/>
    </row>
    <row r="45" spans="12:12" ht="12.45" x14ac:dyDescent="0.2">
      <c r="L45" s="190"/>
    </row>
    <row r="46" spans="12:12" ht="12.45" x14ac:dyDescent="0.2">
      <c r="L46" s="190"/>
    </row>
    <row r="47" spans="12:12" ht="12.45" x14ac:dyDescent="0.2">
      <c r="L47" s="190"/>
    </row>
    <row r="48" spans="12:12" ht="12.45" x14ac:dyDescent="0.2">
      <c r="L48" s="190"/>
    </row>
    <row r="49" spans="12:12" ht="12.45" x14ac:dyDescent="0.2">
      <c r="L49" s="190"/>
    </row>
    <row r="50" spans="12:12" ht="12.45" x14ac:dyDescent="0.2">
      <c r="L50" s="190"/>
    </row>
    <row r="51" spans="12:12" ht="12.45" x14ac:dyDescent="0.2">
      <c r="L51" s="190"/>
    </row>
    <row r="52" spans="12:12" ht="12.45" x14ac:dyDescent="0.2">
      <c r="L52" s="190"/>
    </row>
    <row r="53" spans="12:12" ht="12.45" x14ac:dyDescent="0.2">
      <c r="L53" s="190"/>
    </row>
    <row r="54" spans="12:12" ht="12.45" x14ac:dyDescent="0.2">
      <c r="L54" s="190"/>
    </row>
    <row r="55" spans="12:12" ht="12.45" x14ac:dyDescent="0.2">
      <c r="L55" s="190"/>
    </row>
    <row r="56" spans="12:12" ht="12.45" x14ac:dyDescent="0.2">
      <c r="L56" s="190"/>
    </row>
    <row r="57" spans="12:12" ht="12.45" x14ac:dyDescent="0.2">
      <c r="L57" s="190"/>
    </row>
    <row r="58" spans="12:12" ht="12.45" x14ac:dyDescent="0.2">
      <c r="L58" s="190"/>
    </row>
    <row r="59" spans="12:12" ht="12.45" x14ac:dyDescent="0.2">
      <c r="L59" s="190"/>
    </row>
    <row r="60" spans="12:12" ht="12.45" x14ac:dyDescent="0.2">
      <c r="L60" s="190"/>
    </row>
    <row r="61" spans="12:12" ht="12.45" x14ac:dyDescent="0.2">
      <c r="L61" s="190"/>
    </row>
    <row r="62" spans="12:12" ht="12.45" x14ac:dyDescent="0.2">
      <c r="L62" s="190"/>
    </row>
    <row r="63" spans="12:12" ht="12.45" x14ac:dyDescent="0.2">
      <c r="L63" s="190"/>
    </row>
    <row r="64" spans="12:12" ht="12.45" x14ac:dyDescent="0.2">
      <c r="L64" s="190"/>
    </row>
    <row r="65" spans="12:12" ht="12.45" x14ac:dyDescent="0.2">
      <c r="L65" s="190"/>
    </row>
    <row r="66" spans="12:12" ht="12.45" x14ac:dyDescent="0.2">
      <c r="L66" s="190"/>
    </row>
    <row r="67" spans="12:12" ht="12.45" x14ac:dyDescent="0.2">
      <c r="L67" s="190"/>
    </row>
    <row r="68" spans="12:12" ht="12.45" x14ac:dyDescent="0.2">
      <c r="L68" s="190"/>
    </row>
    <row r="69" spans="12:12" ht="12.45" x14ac:dyDescent="0.2">
      <c r="L69" s="190"/>
    </row>
    <row r="70" spans="12:12" ht="12.45" x14ac:dyDescent="0.2">
      <c r="L70" s="190"/>
    </row>
    <row r="71" spans="12:12" ht="12.45" x14ac:dyDescent="0.2">
      <c r="L71" s="190"/>
    </row>
    <row r="72" spans="12:12" ht="12.45" x14ac:dyDescent="0.2">
      <c r="L72" s="190"/>
    </row>
    <row r="73" spans="12:12" ht="12.45" x14ac:dyDescent="0.2">
      <c r="L73" s="190"/>
    </row>
    <row r="74" spans="12:12" ht="12.45" x14ac:dyDescent="0.2">
      <c r="L74" s="190"/>
    </row>
    <row r="75" spans="12:12" ht="12.45" x14ac:dyDescent="0.2">
      <c r="L75" s="190"/>
    </row>
    <row r="76" spans="12:12" ht="12.45" x14ac:dyDescent="0.2">
      <c r="L76" s="190"/>
    </row>
    <row r="77" spans="12:12" ht="12.45" x14ac:dyDescent="0.2">
      <c r="L77" s="190"/>
    </row>
    <row r="78" spans="12:12" ht="12.45" x14ac:dyDescent="0.2">
      <c r="L78" s="190"/>
    </row>
    <row r="79" spans="12:12" ht="12.45" x14ac:dyDescent="0.2">
      <c r="L79" s="190"/>
    </row>
    <row r="80" spans="12:12" ht="12.45" x14ac:dyDescent="0.2">
      <c r="L80" s="190"/>
    </row>
    <row r="81" spans="12:12" ht="12.45" x14ac:dyDescent="0.2">
      <c r="L81" s="190"/>
    </row>
    <row r="82" spans="12:12" ht="12.45" x14ac:dyDescent="0.2">
      <c r="L82" s="190"/>
    </row>
    <row r="83" spans="12:12" ht="12.45" x14ac:dyDescent="0.2">
      <c r="L83" s="190"/>
    </row>
    <row r="84" spans="12:12" ht="12.45" x14ac:dyDescent="0.2">
      <c r="L84" s="190"/>
    </row>
    <row r="85" spans="12:12" ht="12.45" x14ac:dyDescent="0.2">
      <c r="L85" s="190"/>
    </row>
    <row r="86" spans="12:12" ht="12.45" x14ac:dyDescent="0.2">
      <c r="L86" s="190"/>
    </row>
    <row r="87" spans="12:12" ht="12.45" x14ac:dyDescent="0.2">
      <c r="L87" s="190"/>
    </row>
    <row r="88" spans="12:12" ht="12.45" x14ac:dyDescent="0.2">
      <c r="L88" s="190"/>
    </row>
    <row r="89" spans="12:12" ht="12.45" x14ac:dyDescent="0.2">
      <c r="L89" s="190"/>
    </row>
    <row r="90" spans="12:12" ht="12.45" x14ac:dyDescent="0.2">
      <c r="L90" s="190"/>
    </row>
    <row r="91" spans="12:12" ht="12.45" x14ac:dyDescent="0.2">
      <c r="L91" s="190"/>
    </row>
    <row r="92" spans="12:12" ht="12.45" x14ac:dyDescent="0.2">
      <c r="L92" s="190"/>
    </row>
    <row r="93" spans="12:12" ht="12.45" x14ac:dyDescent="0.2">
      <c r="L93" s="190"/>
    </row>
    <row r="94" spans="12:12" ht="12.45" x14ac:dyDescent="0.2">
      <c r="L94" s="190"/>
    </row>
    <row r="95" spans="12:12" ht="12.45" x14ac:dyDescent="0.2">
      <c r="L95" s="190"/>
    </row>
    <row r="96" spans="12:12" ht="12.45" x14ac:dyDescent="0.2">
      <c r="L96" s="190"/>
    </row>
    <row r="97" spans="12:12" ht="12.45" x14ac:dyDescent="0.2">
      <c r="L97" s="190"/>
    </row>
    <row r="98" spans="12:12" ht="12.45" x14ac:dyDescent="0.2">
      <c r="L98" s="190"/>
    </row>
    <row r="99" spans="12:12" ht="12.45" x14ac:dyDescent="0.2">
      <c r="L99" s="190"/>
    </row>
    <row r="100" spans="12:12" ht="12.45" x14ac:dyDescent="0.2">
      <c r="L100" s="190"/>
    </row>
    <row r="101" spans="12:12" ht="12.45" x14ac:dyDescent="0.2">
      <c r="L101" s="190"/>
    </row>
    <row r="102" spans="12:12" ht="12.45" x14ac:dyDescent="0.2">
      <c r="L102" s="190"/>
    </row>
    <row r="103" spans="12:12" ht="12.45" x14ac:dyDescent="0.2">
      <c r="L103" s="190"/>
    </row>
    <row r="104" spans="12:12" ht="12.45" x14ac:dyDescent="0.2">
      <c r="L104" s="190"/>
    </row>
    <row r="105" spans="12:12" ht="12.45" x14ac:dyDescent="0.2">
      <c r="L105" s="190"/>
    </row>
    <row r="106" spans="12:12" ht="12.45" x14ac:dyDescent="0.2">
      <c r="L106" s="190"/>
    </row>
    <row r="107" spans="12:12" ht="12.45" x14ac:dyDescent="0.2">
      <c r="L107" s="190"/>
    </row>
    <row r="108" spans="12:12" ht="12.45" x14ac:dyDescent="0.2">
      <c r="L108" s="190"/>
    </row>
    <row r="109" spans="12:12" ht="12.45" x14ac:dyDescent="0.2">
      <c r="L109" s="190"/>
    </row>
    <row r="110" spans="12:12" ht="12.45" x14ac:dyDescent="0.2">
      <c r="L110" s="190"/>
    </row>
    <row r="111" spans="12:12" ht="12.45" x14ac:dyDescent="0.2">
      <c r="L111" s="190"/>
    </row>
    <row r="112" spans="12:12" ht="12.45" x14ac:dyDescent="0.2">
      <c r="L112" s="190"/>
    </row>
    <row r="113" spans="12:12" ht="12.45" x14ac:dyDescent="0.2">
      <c r="L113" s="190"/>
    </row>
    <row r="114" spans="12:12" ht="12.45" x14ac:dyDescent="0.2">
      <c r="L114" s="190"/>
    </row>
    <row r="115" spans="12:12" ht="12.45" x14ac:dyDescent="0.2">
      <c r="L115" s="190"/>
    </row>
    <row r="116" spans="12:12" ht="12.45" x14ac:dyDescent="0.2">
      <c r="L116" s="190"/>
    </row>
    <row r="117" spans="12:12" ht="12.45" x14ac:dyDescent="0.2">
      <c r="L117" s="190"/>
    </row>
    <row r="118" spans="12:12" ht="12.45" x14ac:dyDescent="0.2">
      <c r="L118" s="190"/>
    </row>
    <row r="119" spans="12:12" ht="12.45" x14ac:dyDescent="0.2">
      <c r="L119" s="190"/>
    </row>
    <row r="120" spans="12:12" ht="12.45" x14ac:dyDescent="0.2">
      <c r="L120" s="190"/>
    </row>
    <row r="121" spans="12:12" ht="12.45" x14ac:dyDescent="0.2">
      <c r="L121" s="190"/>
    </row>
    <row r="122" spans="12:12" ht="12.45" x14ac:dyDescent="0.2">
      <c r="L122" s="190"/>
    </row>
    <row r="123" spans="12:12" ht="12.45" x14ac:dyDescent="0.2">
      <c r="L123" s="190"/>
    </row>
    <row r="124" spans="12:12" ht="12.45" x14ac:dyDescent="0.2">
      <c r="L124" s="190"/>
    </row>
    <row r="125" spans="12:12" ht="12.45" x14ac:dyDescent="0.2">
      <c r="L125" s="190"/>
    </row>
    <row r="126" spans="12:12" ht="12.45" x14ac:dyDescent="0.2">
      <c r="L126" s="190"/>
    </row>
    <row r="127" spans="12:12" ht="12.45" x14ac:dyDescent="0.2">
      <c r="L127" s="190"/>
    </row>
    <row r="128" spans="12:12" ht="12.45" x14ac:dyDescent="0.2">
      <c r="L128" s="190"/>
    </row>
    <row r="129" spans="12:12" ht="12.45" x14ac:dyDescent="0.2">
      <c r="L129" s="190"/>
    </row>
    <row r="130" spans="12:12" ht="12.45" x14ac:dyDescent="0.2">
      <c r="L130" s="190"/>
    </row>
    <row r="131" spans="12:12" ht="12.45" x14ac:dyDescent="0.2">
      <c r="L131" s="190"/>
    </row>
    <row r="132" spans="12:12" ht="12.45" x14ac:dyDescent="0.2">
      <c r="L132" s="190"/>
    </row>
    <row r="133" spans="12:12" ht="12.45" x14ac:dyDescent="0.2">
      <c r="L133" s="190"/>
    </row>
    <row r="134" spans="12:12" ht="12.45" x14ac:dyDescent="0.2">
      <c r="L134" s="190"/>
    </row>
    <row r="135" spans="12:12" ht="12.45" x14ac:dyDescent="0.2">
      <c r="L135" s="190"/>
    </row>
    <row r="136" spans="12:12" ht="12.45" x14ac:dyDescent="0.2">
      <c r="L136" s="190"/>
    </row>
    <row r="137" spans="12:12" ht="12.45" x14ac:dyDescent="0.2">
      <c r="L137" s="190"/>
    </row>
    <row r="138" spans="12:12" ht="12.45" x14ac:dyDescent="0.2">
      <c r="L138" s="190"/>
    </row>
    <row r="139" spans="12:12" ht="12.45" x14ac:dyDescent="0.2">
      <c r="L139" s="190"/>
    </row>
    <row r="140" spans="12:12" ht="12.45" x14ac:dyDescent="0.2">
      <c r="L140" s="190"/>
    </row>
    <row r="141" spans="12:12" ht="12.45" x14ac:dyDescent="0.2">
      <c r="L141" s="190"/>
    </row>
    <row r="142" spans="12:12" ht="12.45" x14ac:dyDescent="0.2">
      <c r="L142" s="190"/>
    </row>
    <row r="143" spans="12:12" ht="12.45" x14ac:dyDescent="0.2">
      <c r="L143" s="190"/>
    </row>
    <row r="144" spans="12:12" ht="12.45" x14ac:dyDescent="0.2">
      <c r="L144" s="190"/>
    </row>
    <row r="145" spans="12:12" ht="12.45" x14ac:dyDescent="0.2">
      <c r="L145" s="190"/>
    </row>
    <row r="146" spans="12:12" ht="12.45" x14ac:dyDescent="0.2">
      <c r="L146" s="190"/>
    </row>
    <row r="147" spans="12:12" ht="12.45" x14ac:dyDescent="0.2">
      <c r="L147" s="190"/>
    </row>
    <row r="148" spans="12:12" ht="12.45" x14ac:dyDescent="0.2">
      <c r="L148" s="190"/>
    </row>
    <row r="149" spans="12:12" ht="12.45" x14ac:dyDescent="0.2">
      <c r="L149" s="190"/>
    </row>
    <row r="150" spans="12:12" ht="12.45" x14ac:dyDescent="0.2">
      <c r="L150" s="190"/>
    </row>
    <row r="151" spans="12:12" ht="12.45" x14ac:dyDescent="0.2">
      <c r="L151" s="190"/>
    </row>
    <row r="152" spans="12:12" ht="12.45" x14ac:dyDescent="0.2">
      <c r="L152" s="190"/>
    </row>
    <row r="153" spans="12:12" ht="12.45" x14ac:dyDescent="0.2">
      <c r="L153" s="190"/>
    </row>
    <row r="154" spans="12:12" ht="12.45" x14ac:dyDescent="0.2">
      <c r="L154" s="190"/>
    </row>
    <row r="155" spans="12:12" ht="12.45" x14ac:dyDescent="0.2">
      <c r="L155" s="190"/>
    </row>
    <row r="156" spans="12:12" ht="12.45" x14ac:dyDescent="0.2">
      <c r="L156" s="190"/>
    </row>
    <row r="157" spans="12:12" ht="12.45" x14ac:dyDescent="0.2">
      <c r="L157" s="190"/>
    </row>
    <row r="158" spans="12:12" ht="12.45" x14ac:dyDescent="0.2">
      <c r="L158" s="190"/>
    </row>
    <row r="159" spans="12:12" ht="12.45" x14ac:dyDescent="0.2">
      <c r="L159" s="190"/>
    </row>
    <row r="160" spans="12:12" ht="12.45" x14ac:dyDescent="0.2">
      <c r="L160" s="190"/>
    </row>
    <row r="161" spans="12:12" ht="12.45" x14ac:dyDescent="0.2">
      <c r="L161" s="190"/>
    </row>
    <row r="162" spans="12:12" ht="12.45" x14ac:dyDescent="0.2">
      <c r="L162" s="190"/>
    </row>
    <row r="163" spans="12:12" ht="12.45" x14ac:dyDescent="0.2">
      <c r="L163" s="190"/>
    </row>
    <row r="164" spans="12:12" ht="12.45" x14ac:dyDescent="0.2">
      <c r="L164" s="190"/>
    </row>
    <row r="165" spans="12:12" ht="12.45" x14ac:dyDescent="0.2">
      <c r="L165" s="190"/>
    </row>
    <row r="166" spans="12:12" ht="12.45" x14ac:dyDescent="0.2">
      <c r="L166" s="190"/>
    </row>
    <row r="167" spans="12:12" ht="12.45" x14ac:dyDescent="0.2">
      <c r="L167" s="190"/>
    </row>
    <row r="168" spans="12:12" ht="12.45" x14ac:dyDescent="0.2">
      <c r="L168" s="190"/>
    </row>
    <row r="169" spans="12:12" ht="12.45" x14ac:dyDescent="0.2">
      <c r="L169" s="190"/>
    </row>
    <row r="170" spans="12:12" ht="12.45" x14ac:dyDescent="0.2">
      <c r="L170" s="190"/>
    </row>
    <row r="171" spans="12:12" ht="12.45" x14ac:dyDescent="0.2">
      <c r="L171" s="190"/>
    </row>
    <row r="172" spans="12:12" ht="12.45" x14ac:dyDescent="0.2">
      <c r="L172" s="190"/>
    </row>
    <row r="173" spans="12:12" ht="12.45" x14ac:dyDescent="0.2">
      <c r="L173" s="190"/>
    </row>
    <row r="174" spans="12:12" ht="12.45" x14ac:dyDescent="0.2">
      <c r="L174" s="190"/>
    </row>
    <row r="175" spans="12:12" ht="12.45" x14ac:dyDescent="0.2">
      <c r="L175" s="190"/>
    </row>
    <row r="176" spans="12:12" ht="12.45" x14ac:dyDescent="0.2">
      <c r="L176" s="190"/>
    </row>
    <row r="177" spans="12:12" ht="12.45" x14ac:dyDescent="0.2">
      <c r="L177" s="190"/>
    </row>
    <row r="178" spans="12:12" ht="12.45" x14ac:dyDescent="0.2">
      <c r="L178" s="190"/>
    </row>
    <row r="179" spans="12:12" ht="12.45" x14ac:dyDescent="0.2">
      <c r="L179" s="190"/>
    </row>
    <row r="180" spans="12:12" ht="12.45" x14ac:dyDescent="0.2">
      <c r="L180" s="190"/>
    </row>
    <row r="181" spans="12:12" ht="12.45" x14ac:dyDescent="0.2">
      <c r="L181" s="190"/>
    </row>
    <row r="182" spans="12:12" ht="12.45" x14ac:dyDescent="0.2">
      <c r="L182" s="190"/>
    </row>
    <row r="183" spans="12:12" ht="12.45" x14ac:dyDescent="0.2">
      <c r="L183" s="190"/>
    </row>
    <row r="184" spans="12:12" ht="12.45" x14ac:dyDescent="0.2">
      <c r="L184" s="190"/>
    </row>
    <row r="185" spans="12:12" ht="12.45" x14ac:dyDescent="0.2">
      <c r="L185" s="190"/>
    </row>
    <row r="186" spans="12:12" ht="12.45" x14ac:dyDescent="0.2">
      <c r="L186" s="190"/>
    </row>
    <row r="187" spans="12:12" ht="12.45" x14ac:dyDescent="0.2">
      <c r="L187" s="190"/>
    </row>
    <row r="188" spans="12:12" ht="12.45" x14ac:dyDescent="0.2">
      <c r="L188" s="190"/>
    </row>
    <row r="189" spans="12:12" ht="12.45" x14ac:dyDescent="0.2">
      <c r="L189" s="190"/>
    </row>
    <row r="190" spans="12:12" ht="12.45" x14ac:dyDescent="0.2">
      <c r="L190" s="190"/>
    </row>
    <row r="191" spans="12:12" ht="12.45" x14ac:dyDescent="0.2">
      <c r="L191" s="190"/>
    </row>
    <row r="192" spans="12:12" ht="12.45" x14ac:dyDescent="0.2">
      <c r="L192" s="190"/>
    </row>
    <row r="193" spans="12:12" ht="12.45" x14ac:dyDescent="0.2">
      <c r="L193" s="190"/>
    </row>
    <row r="194" spans="12:12" ht="12.45" x14ac:dyDescent="0.2">
      <c r="L194" s="190"/>
    </row>
    <row r="195" spans="12:12" ht="12.45" x14ac:dyDescent="0.2">
      <c r="L195" s="190"/>
    </row>
    <row r="196" spans="12:12" ht="12.45" x14ac:dyDescent="0.2">
      <c r="L196" s="190"/>
    </row>
    <row r="197" spans="12:12" ht="12.45" x14ac:dyDescent="0.2">
      <c r="L197" s="190"/>
    </row>
    <row r="198" spans="12:12" ht="12.45" x14ac:dyDescent="0.2">
      <c r="L198" s="190"/>
    </row>
    <row r="199" spans="12:12" ht="12.45" x14ac:dyDescent="0.2">
      <c r="L199" s="190"/>
    </row>
    <row r="200" spans="12:12" ht="12.45" x14ac:dyDescent="0.2">
      <c r="L200" s="190"/>
    </row>
    <row r="201" spans="12:12" ht="12.45" x14ac:dyDescent="0.2">
      <c r="L201" s="190"/>
    </row>
    <row r="202" spans="12:12" ht="12.45" x14ac:dyDescent="0.2">
      <c r="L202" s="190"/>
    </row>
    <row r="203" spans="12:12" ht="12.45" x14ac:dyDescent="0.2">
      <c r="L203" s="190"/>
    </row>
    <row r="204" spans="12:12" ht="12.45" x14ac:dyDescent="0.2">
      <c r="L204" s="190"/>
    </row>
    <row r="205" spans="12:12" ht="12.45" x14ac:dyDescent="0.2">
      <c r="L205" s="190"/>
    </row>
    <row r="206" spans="12:12" ht="12.45" x14ac:dyDescent="0.2">
      <c r="L206" s="190"/>
    </row>
    <row r="207" spans="12:12" ht="12.45" x14ac:dyDescent="0.2">
      <c r="L207" s="190"/>
    </row>
    <row r="208" spans="12:12" ht="12.45" x14ac:dyDescent="0.2">
      <c r="L208" s="190"/>
    </row>
    <row r="209" spans="12:12" ht="12.45" x14ac:dyDescent="0.2">
      <c r="L209" s="190"/>
    </row>
    <row r="210" spans="12:12" ht="12.45" x14ac:dyDescent="0.2">
      <c r="L210" s="190"/>
    </row>
    <row r="211" spans="12:12" ht="12.45" x14ac:dyDescent="0.2">
      <c r="L211" s="190"/>
    </row>
    <row r="212" spans="12:12" ht="12.45" x14ac:dyDescent="0.2">
      <c r="L212" s="190"/>
    </row>
    <row r="213" spans="12:12" ht="12.45" x14ac:dyDescent="0.2">
      <c r="L213" s="190"/>
    </row>
    <row r="214" spans="12:12" ht="12.45" x14ac:dyDescent="0.2">
      <c r="L214" s="190"/>
    </row>
    <row r="215" spans="12:12" ht="12.45" x14ac:dyDescent="0.2">
      <c r="L215" s="190"/>
    </row>
    <row r="216" spans="12:12" ht="12.45" x14ac:dyDescent="0.2">
      <c r="L216" s="190"/>
    </row>
    <row r="217" spans="12:12" ht="12.45" x14ac:dyDescent="0.2">
      <c r="L217" s="190"/>
    </row>
    <row r="218" spans="12:12" ht="12.45" x14ac:dyDescent="0.2">
      <c r="L218" s="190"/>
    </row>
    <row r="219" spans="12:12" ht="12.45" x14ac:dyDescent="0.2">
      <c r="L219" s="190"/>
    </row>
    <row r="220" spans="12:12" ht="12.45" x14ac:dyDescent="0.2">
      <c r="L220" s="190"/>
    </row>
    <row r="221" spans="12:12" ht="12.45" x14ac:dyDescent="0.2">
      <c r="L221" s="190"/>
    </row>
    <row r="222" spans="12:12" ht="12.45" x14ac:dyDescent="0.2">
      <c r="L222" s="190"/>
    </row>
    <row r="223" spans="12:12" ht="12.45" x14ac:dyDescent="0.2">
      <c r="L223" s="190"/>
    </row>
    <row r="224" spans="12:12" ht="12.45" x14ac:dyDescent="0.2">
      <c r="L224" s="190"/>
    </row>
    <row r="225" spans="12:12" ht="12.45" x14ac:dyDescent="0.2">
      <c r="L225" s="190"/>
    </row>
    <row r="226" spans="12:12" ht="12.45" x14ac:dyDescent="0.2">
      <c r="L226" s="190"/>
    </row>
    <row r="227" spans="12:12" ht="12.45" x14ac:dyDescent="0.2">
      <c r="L227" s="190"/>
    </row>
    <row r="228" spans="12:12" ht="12.45" x14ac:dyDescent="0.2">
      <c r="L228" s="190"/>
    </row>
    <row r="229" spans="12:12" ht="12.45" x14ac:dyDescent="0.2">
      <c r="L229" s="190"/>
    </row>
    <row r="230" spans="12:12" ht="12.45" x14ac:dyDescent="0.2">
      <c r="L230" s="190"/>
    </row>
    <row r="231" spans="12:12" ht="12.45" x14ac:dyDescent="0.2">
      <c r="L231" s="190"/>
    </row>
    <row r="232" spans="12:12" ht="12.45" x14ac:dyDescent="0.2">
      <c r="L232" s="190"/>
    </row>
    <row r="233" spans="12:12" ht="12.45" x14ac:dyDescent="0.2">
      <c r="L233" s="190"/>
    </row>
    <row r="234" spans="12:12" ht="12.45" x14ac:dyDescent="0.2">
      <c r="L234" s="190"/>
    </row>
    <row r="235" spans="12:12" ht="12.45" x14ac:dyDescent="0.2">
      <c r="L235" s="190"/>
    </row>
    <row r="236" spans="12:12" ht="12.45" x14ac:dyDescent="0.2">
      <c r="L236" s="190"/>
    </row>
    <row r="237" spans="12:12" ht="12.45" x14ac:dyDescent="0.2">
      <c r="L237" s="190"/>
    </row>
    <row r="238" spans="12:12" ht="12.45" x14ac:dyDescent="0.2">
      <c r="L238" s="190"/>
    </row>
    <row r="239" spans="12:12" ht="12.45" x14ac:dyDescent="0.2">
      <c r="L239" s="190"/>
    </row>
    <row r="240" spans="12:12" ht="12.45" x14ac:dyDescent="0.2">
      <c r="L240" s="190"/>
    </row>
    <row r="241" spans="12:12" ht="12.45" x14ac:dyDescent="0.2">
      <c r="L241" s="190"/>
    </row>
    <row r="242" spans="12:12" ht="12.45" x14ac:dyDescent="0.2">
      <c r="L242" s="190"/>
    </row>
    <row r="243" spans="12:12" ht="12.45" x14ac:dyDescent="0.2">
      <c r="L243" s="190"/>
    </row>
    <row r="244" spans="12:12" ht="12.45" x14ac:dyDescent="0.2">
      <c r="L244" s="190"/>
    </row>
    <row r="245" spans="12:12" ht="12.45" x14ac:dyDescent="0.2">
      <c r="L245" s="190"/>
    </row>
    <row r="246" spans="12:12" ht="12.45" x14ac:dyDescent="0.2">
      <c r="L246" s="190"/>
    </row>
    <row r="247" spans="12:12" ht="12.45" x14ac:dyDescent="0.2">
      <c r="L247" s="190"/>
    </row>
    <row r="248" spans="12:12" ht="12.45" x14ac:dyDescent="0.2">
      <c r="L248" s="190"/>
    </row>
    <row r="249" spans="12:12" ht="12.45" x14ac:dyDescent="0.2">
      <c r="L249" s="190"/>
    </row>
    <row r="250" spans="12:12" ht="12.45" x14ac:dyDescent="0.2">
      <c r="L250" s="190"/>
    </row>
    <row r="251" spans="12:12" ht="12.45" x14ac:dyDescent="0.2">
      <c r="L251" s="190"/>
    </row>
    <row r="252" spans="12:12" ht="12.45" x14ac:dyDescent="0.2">
      <c r="L252" s="190"/>
    </row>
    <row r="253" spans="12:12" ht="12.45" x14ac:dyDescent="0.2">
      <c r="L253" s="190"/>
    </row>
    <row r="254" spans="12:12" ht="12.45" x14ac:dyDescent="0.2">
      <c r="L254" s="190"/>
    </row>
    <row r="255" spans="12:12" ht="12.45" x14ac:dyDescent="0.2">
      <c r="L255" s="190"/>
    </row>
    <row r="256" spans="12:12" ht="12.45" x14ac:dyDescent="0.2">
      <c r="L256" s="190"/>
    </row>
    <row r="257" spans="12:12" ht="12.45" x14ac:dyDescent="0.2">
      <c r="L257" s="190"/>
    </row>
    <row r="258" spans="12:12" ht="12.45" x14ac:dyDescent="0.2">
      <c r="L258" s="190"/>
    </row>
    <row r="259" spans="12:12" ht="12.45" x14ac:dyDescent="0.2">
      <c r="L259" s="190"/>
    </row>
    <row r="260" spans="12:12" ht="12.45" x14ac:dyDescent="0.2">
      <c r="L260" s="190"/>
    </row>
    <row r="261" spans="12:12" ht="12.45" x14ac:dyDescent="0.2">
      <c r="L261" s="190"/>
    </row>
    <row r="262" spans="12:12" ht="12.45" x14ac:dyDescent="0.2">
      <c r="L262" s="190"/>
    </row>
    <row r="263" spans="12:12" ht="12.45" x14ac:dyDescent="0.2">
      <c r="L263" s="190"/>
    </row>
    <row r="264" spans="12:12" ht="12.45" x14ac:dyDescent="0.2">
      <c r="L264" s="190"/>
    </row>
    <row r="265" spans="12:12" ht="12.45" x14ac:dyDescent="0.2">
      <c r="L265" s="190"/>
    </row>
    <row r="266" spans="12:12" ht="12.45" x14ac:dyDescent="0.2">
      <c r="L266" s="190"/>
    </row>
    <row r="267" spans="12:12" ht="12.45" x14ac:dyDescent="0.2">
      <c r="L267" s="190"/>
    </row>
    <row r="268" spans="12:12" ht="12.45" x14ac:dyDescent="0.2">
      <c r="L268" s="190"/>
    </row>
    <row r="269" spans="12:12" ht="12.45" x14ac:dyDescent="0.2">
      <c r="L269" s="190"/>
    </row>
    <row r="270" spans="12:12" ht="12.45" x14ac:dyDescent="0.2">
      <c r="L270" s="190"/>
    </row>
    <row r="271" spans="12:12" ht="12.45" x14ac:dyDescent="0.2">
      <c r="L271" s="190"/>
    </row>
    <row r="272" spans="12:12" ht="12.45" x14ac:dyDescent="0.2">
      <c r="L272" s="190"/>
    </row>
    <row r="273" spans="12:12" ht="12.45" x14ac:dyDescent="0.2">
      <c r="L273" s="190"/>
    </row>
    <row r="274" spans="12:12" ht="12.45" x14ac:dyDescent="0.2">
      <c r="L274" s="190"/>
    </row>
    <row r="275" spans="12:12" ht="12.45" x14ac:dyDescent="0.2">
      <c r="L275" s="190"/>
    </row>
    <row r="276" spans="12:12" ht="12.45" x14ac:dyDescent="0.2">
      <c r="L276" s="190"/>
    </row>
    <row r="277" spans="12:12" ht="12.45" x14ac:dyDescent="0.2">
      <c r="L277" s="190"/>
    </row>
    <row r="278" spans="12:12" ht="12.45" x14ac:dyDescent="0.2">
      <c r="L278" s="190"/>
    </row>
    <row r="279" spans="12:12" ht="12.45" x14ac:dyDescent="0.2">
      <c r="L279" s="190"/>
    </row>
    <row r="280" spans="12:12" ht="12.45" x14ac:dyDescent="0.2">
      <c r="L280" s="190"/>
    </row>
    <row r="281" spans="12:12" ht="12.45" x14ac:dyDescent="0.2">
      <c r="L281" s="190"/>
    </row>
    <row r="282" spans="12:12" ht="12.45" x14ac:dyDescent="0.2">
      <c r="L282" s="190"/>
    </row>
    <row r="283" spans="12:12" ht="12.45" x14ac:dyDescent="0.2">
      <c r="L283" s="190"/>
    </row>
    <row r="284" spans="12:12" ht="12.45" x14ac:dyDescent="0.2">
      <c r="L284" s="190"/>
    </row>
    <row r="285" spans="12:12" ht="12.45" x14ac:dyDescent="0.2">
      <c r="L285" s="190"/>
    </row>
    <row r="286" spans="12:12" ht="12.45" x14ac:dyDescent="0.2">
      <c r="L286" s="190"/>
    </row>
    <row r="287" spans="12:12" ht="12.45" x14ac:dyDescent="0.2">
      <c r="L287" s="190"/>
    </row>
    <row r="288" spans="12:12" ht="12.45" x14ac:dyDescent="0.2">
      <c r="L288" s="190"/>
    </row>
    <row r="289" spans="12:12" ht="12.45" x14ac:dyDescent="0.2">
      <c r="L289" s="190"/>
    </row>
    <row r="290" spans="12:12" ht="12.45" x14ac:dyDescent="0.2">
      <c r="L290" s="190"/>
    </row>
    <row r="291" spans="12:12" ht="12.45" x14ac:dyDescent="0.2">
      <c r="L291" s="190"/>
    </row>
    <row r="292" spans="12:12" ht="12.45" x14ac:dyDescent="0.2">
      <c r="L292" s="190"/>
    </row>
    <row r="293" spans="12:12" ht="12.45" x14ac:dyDescent="0.2">
      <c r="L293" s="190"/>
    </row>
    <row r="294" spans="12:12" ht="12.45" x14ac:dyDescent="0.2">
      <c r="L294" s="190"/>
    </row>
    <row r="295" spans="12:12" ht="12.45" x14ac:dyDescent="0.2">
      <c r="L295" s="190"/>
    </row>
    <row r="296" spans="12:12" ht="12.45" x14ac:dyDescent="0.2">
      <c r="L296" s="190"/>
    </row>
    <row r="297" spans="12:12" ht="12.45" x14ac:dyDescent="0.2">
      <c r="L297" s="190"/>
    </row>
    <row r="298" spans="12:12" ht="12.45" x14ac:dyDescent="0.2">
      <c r="L298" s="190"/>
    </row>
    <row r="299" spans="12:12" ht="12.45" x14ac:dyDescent="0.2">
      <c r="L299" s="190"/>
    </row>
    <row r="300" spans="12:12" ht="12.45" x14ac:dyDescent="0.2">
      <c r="L300" s="190"/>
    </row>
    <row r="301" spans="12:12" ht="12.45" x14ac:dyDescent="0.2">
      <c r="L301" s="190"/>
    </row>
    <row r="302" spans="12:12" ht="12.45" x14ac:dyDescent="0.2">
      <c r="L302" s="190"/>
    </row>
    <row r="303" spans="12:12" ht="12.45" x14ac:dyDescent="0.2">
      <c r="L303" s="190"/>
    </row>
    <row r="304" spans="12:12" ht="12.45" x14ac:dyDescent="0.2">
      <c r="L304" s="190"/>
    </row>
    <row r="305" spans="12:12" ht="12.45" x14ac:dyDescent="0.2">
      <c r="L305" s="190"/>
    </row>
    <row r="306" spans="12:12" ht="12.45" x14ac:dyDescent="0.2">
      <c r="L306" s="190"/>
    </row>
    <row r="307" spans="12:12" ht="12.45" x14ac:dyDescent="0.2">
      <c r="L307" s="190"/>
    </row>
    <row r="308" spans="12:12" ht="12.45" x14ac:dyDescent="0.2">
      <c r="L308" s="190"/>
    </row>
    <row r="309" spans="12:12" ht="12.45" x14ac:dyDescent="0.2">
      <c r="L309" s="190"/>
    </row>
    <row r="310" spans="12:12" ht="12.45" x14ac:dyDescent="0.2">
      <c r="L310" s="190"/>
    </row>
    <row r="311" spans="12:12" ht="12.45" x14ac:dyDescent="0.2">
      <c r="L311" s="190"/>
    </row>
    <row r="312" spans="12:12" ht="12.45" x14ac:dyDescent="0.2">
      <c r="L312" s="190"/>
    </row>
    <row r="313" spans="12:12" ht="12.45" x14ac:dyDescent="0.2">
      <c r="L313" s="190"/>
    </row>
    <row r="314" spans="12:12" ht="12.45" x14ac:dyDescent="0.2">
      <c r="L314" s="190"/>
    </row>
    <row r="315" spans="12:12" ht="12.45" x14ac:dyDescent="0.2">
      <c r="L315" s="190"/>
    </row>
    <row r="316" spans="12:12" ht="12.45" x14ac:dyDescent="0.2">
      <c r="L316" s="190"/>
    </row>
    <row r="317" spans="12:12" ht="12.45" x14ac:dyDescent="0.2">
      <c r="L317" s="190"/>
    </row>
    <row r="318" spans="12:12" ht="12.45" x14ac:dyDescent="0.2">
      <c r="L318" s="190"/>
    </row>
    <row r="319" spans="12:12" ht="12.45" x14ac:dyDescent="0.2">
      <c r="L319" s="190"/>
    </row>
    <row r="320" spans="12:12" ht="12.45" x14ac:dyDescent="0.2">
      <c r="L320" s="190"/>
    </row>
    <row r="321" spans="12:12" ht="12.45" x14ac:dyDescent="0.2">
      <c r="L321" s="190"/>
    </row>
    <row r="322" spans="12:12" ht="12.45" x14ac:dyDescent="0.2">
      <c r="L322" s="190"/>
    </row>
    <row r="323" spans="12:12" ht="12.45" x14ac:dyDescent="0.2">
      <c r="L323" s="190"/>
    </row>
    <row r="324" spans="12:12" ht="12.45" x14ac:dyDescent="0.2">
      <c r="L324" s="190"/>
    </row>
    <row r="325" spans="12:12" ht="12.45" x14ac:dyDescent="0.2">
      <c r="L325" s="190"/>
    </row>
    <row r="326" spans="12:12" ht="12.45" x14ac:dyDescent="0.2">
      <c r="L326" s="190"/>
    </row>
    <row r="327" spans="12:12" ht="12.45" x14ac:dyDescent="0.2">
      <c r="L327" s="190"/>
    </row>
    <row r="328" spans="12:12" ht="12.45" x14ac:dyDescent="0.2">
      <c r="L328" s="190"/>
    </row>
    <row r="329" spans="12:12" ht="12.45" x14ac:dyDescent="0.2">
      <c r="L329" s="190"/>
    </row>
    <row r="330" spans="12:12" ht="12.45" x14ac:dyDescent="0.2">
      <c r="L330" s="190"/>
    </row>
    <row r="331" spans="12:12" ht="12.45" x14ac:dyDescent="0.2">
      <c r="L331" s="190"/>
    </row>
    <row r="332" spans="12:12" ht="12.45" x14ac:dyDescent="0.2">
      <c r="L332" s="190"/>
    </row>
    <row r="333" spans="12:12" ht="12.45" x14ac:dyDescent="0.2">
      <c r="L333" s="190"/>
    </row>
    <row r="334" spans="12:12" ht="12.45" x14ac:dyDescent="0.2">
      <c r="L334" s="190"/>
    </row>
    <row r="335" spans="12:12" ht="12.45" x14ac:dyDescent="0.2">
      <c r="L335" s="190"/>
    </row>
    <row r="336" spans="12:12" ht="12.45" x14ac:dyDescent="0.2">
      <c r="L336" s="190"/>
    </row>
    <row r="337" spans="12:12" ht="12.45" x14ac:dyDescent="0.2">
      <c r="L337" s="190"/>
    </row>
    <row r="338" spans="12:12" ht="12.45" x14ac:dyDescent="0.2">
      <c r="L338" s="190"/>
    </row>
    <row r="339" spans="12:12" ht="12.45" x14ac:dyDescent="0.2">
      <c r="L339" s="190"/>
    </row>
    <row r="340" spans="12:12" ht="12.45" x14ac:dyDescent="0.2">
      <c r="L340" s="190"/>
    </row>
    <row r="341" spans="12:12" ht="12.45" x14ac:dyDescent="0.2">
      <c r="L341" s="190"/>
    </row>
    <row r="342" spans="12:12" ht="12.45" x14ac:dyDescent="0.2">
      <c r="L342" s="190"/>
    </row>
    <row r="343" spans="12:12" ht="12.45" x14ac:dyDescent="0.2">
      <c r="L343" s="190"/>
    </row>
    <row r="344" spans="12:12" ht="12.45" x14ac:dyDescent="0.2">
      <c r="L344" s="190"/>
    </row>
    <row r="345" spans="12:12" ht="12.45" x14ac:dyDescent="0.2">
      <c r="L345" s="190"/>
    </row>
    <row r="346" spans="12:12" ht="12.45" x14ac:dyDescent="0.2">
      <c r="L346" s="190"/>
    </row>
    <row r="347" spans="12:12" ht="12.45" x14ac:dyDescent="0.2">
      <c r="L347" s="190"/>
    </row>
    <row r="348" spans="12:12" ht="12.45" x14ac:dyDescent="0.2">
      <c r="L348" s="190"/>
    </row>
    <row r="349" spans="12:12" ht="12.45" x14ac:dyDescent="0.2">
      <c r="L349" s="190"/>
    </row>
    <row r="350" spans="12:12" ht="12.45" x14ac:dyDescent="0.2">
      <c r="L350" s="190"/>
    </row>
    <row r="351" spans="12:12" ht="12.45" x14ac:dyDescent="0.2">
      <c r="L351" s="190"/>
    </row>
    <row r="352" spans="12:12" ht="12.45" x14ac:dyDescent="0.2">
      <c r="L352" s="190"/>
    </row>
    <row r="353" spans="12:12" ht="12.45" x14ac:dyDescent="0.2">
      <c r="L353" s="190"/>
    </row>
    <row r="354" spans="12:12" ht="12.45" x14ac:dyDescent="0.2">
      <c r="L354" s="190"/>
    </row>
    <row r="355" spans="12:12" ht="12.45" x14ac:dyDescent="0.2">
      <c r="L355" s="190"/>
    </row>
    <row r="356" spans="12:12" ht="12.45" x14ac:dyDescent="0.2">
      <c r="L356" s="190"/>
    </row>
    <row r="357" spans="12:12" ht="12.45" x14ac:dyDescent="0.2">
      <c r="L357" s="190"/>
    </row>
    <row r="358" spans="12:12" ht="12.45" x14ac:dyDescent="0.2">
      <c r="L358" s="190"/>
    </row>
    <row r="359" spans="12:12" ht="12.45" x14ac:dyDescent="0.2">
      <c r="L359" s="190"/>
    </row>
    <row r="360" spans="12:12" ht="12.45" x14ac:dyDescent="0.2">
      <c r="L360" s="190"/>
    </row>
    <row r="361" spans="12:12" ht="12.45" x14ac:dyDescent="0.2">
      <c r="L361" s="190"/>
    </row>
    <row r="362" spans="12:12" ht="12.45" x14ac:dyDescent="0.2">
      <c r="L362" s="190"/>
    </row>
    <row r="363" spans="12:12" ht="12.45" x14ac:dyDescent="0.2">
      <c r="L363" s="190"/>
    </row>
    <row r="364" spans="12:12" ht="12.45" x14ac:dyDescent="0.2">
      <c r="L364" s="190"/>
    </row>
    <row r="365" spans="12:12" ht="12.45" x14ac:dyDescent="0.2">
      <c r="L365" s="190"/>
    </row>
    <row r="366" spans="12:12" ht="12.45" x14ac:dyDescent="0.2">
      <c r="L366" s="190"/>
    </row>
    <row r="367" spans="12:12" ht="12.45" x14ac:dyDescent="0.2">
      <c r="L367" s="190"/>
    </row>
    <row r="368" spans="12:12" ht="12.45" x14ac:dyDescent="0.2">
      <c r="L368" s="190"/>
    </row>
    <row r="369" spans="12:12" ht="12.45" x14ac:dyDescent="0.2">
      <c r="L369" s="190"/>
    </row>
    <row r="370" spans="12:12" ht="12.45" x14ac:dyDescent="0.2">
      <c r="L370" s="190"/>
    </row>
    <row r="371" spans="12:12" ht="12.45" x14ac:dyDescent="0.2">
      <c r="L371" s="190"/>
    </row>
    <row r="372" spans="12:12" ht="12.45" x14ac:dyDescent="0.2">
      <c r="L372" s="190"/>
    </row>
    <row r="373" spans="12:12" ht="12.45" x14ac:dyDescent="0.2">
      <c r="L373" s="190"/>
    </row>
    <row r="374" spans="12:12" ht="12.45" x14ac:dyDescent="0.2">
      <c r="L374" s="190"/>
    </row>
    <row r="375" spans="12:12" ht="12.45" x14ac:dyDescent="0.2">
      <c r="L375" s="190"/>
    </row>
    <row r="376" spans="12:12" ht="12.45" x14ac:dyDescent="0.2">
      <c r="L376" s="190"/>
    </row>
    <row r="377" spans="12:12" ht="12.45" x14ac:dyDescent="0.2">
      <c r="L377" s="190"/>
    </row>
    <row r="378" spans="12:12" ht="12.45" x14ac:dyDescent="0.2">
      <c r="L378" s="190"/>
    </row>
    <row r="379" spans="12:12" ht="12.45" x14ac:dyDescent="0.2">
      <c r="L379" s="190"/>
    </row>
    <row r="380" spans="12:12" ht="12.45" x14ac:dyDescent="0.2">
      <c r="L380" s="190"/>
    </row>
    <row r="381" spans="12:12" ht="12.45" x14ac:dyDescent="0.2">
      <c r="L381" s="190"/>
    </row>
    <row r="382" spans="12:12" ht="12.45" x14ac:dyDescent="0.2">
      <c r="L382" s="190"/>
    </row>
    <row r="383" spans="12:12" ht="12.45" x14ac:dyDescent="0.2">
      <c r="L383" s="190"/>
    </row>
    <row r="384" spans="12:12" ht="12.45" x14ac:dyDescent="0.2">
      <c r="L384" s="190"/>
    </row>
    <row r="385" spans="12:12" ht="12.45" x14ac:dyDescent="0.2">
      <c r="L385" s="190"/>
    </row>
    <row r="386" spans="12:12" ht="12.45" x14ac:dyDescent="0.2">
      <c r="L386" s="190"/>
    </row>
    <row r="387" spans="12:12" ht="12.45" x14ac:dyDescent="0.2">
      <c r="L387" s="190"/>
    </row>
    <row r="388" spans="12:12" ht="12.45" x14ac:dyDescent="0.2">
      <c r="L388" s="190"/>
    </row>
    <row r="389" spans="12:12" ht="12.45" x14ac:dyDescent="0.2">
      <c r="L389" s="190"/>
    </row>
    <row r="390" spans="12:12" ht="12.45" x14ac:dyDescent="0.2">
      <c r="L390" s="190"/>
    </row>
    <row r="391" spans="12:12" ht="12.45" x14ac:dyDescent="0.2">
      <c r="L391" s="190"/>
    </row>
    <row r="392" spans="12:12" ht="12.45" x14ac:dyDescent="0.2">
      <c r="L392" s="190"/>
    </row>
    <row r="393" spans="12:12" ht="12.45" x14ac:dyDescent="0.2">
      <c r="L393" s="190"/>
    </row>
    <row r="394" spans="12:12" ht="12.45" x14ac:dyDescent="0.2">
      <c r="L394" s="190"/>
    </row>
    <row r="395" spans="12:12" ht="12.45" x14ac:dyDescent="0.2">
      <c r="L395" s="190"/>
    </row>
    <row r="396" spans="12:12" ht="12.45" x14ac:dyDescent="0.2">
      <c r="L396" s="190"/>
    </row>
    <row r="397" spans="12:12" ht="12.45" x14ac:dyDescent="0.2">
      <c r="L397" s="190"/>
    </row>
    <row r="398" spans="12:12" ht="12.45" x14ac:dyDescent="0.2">
      <c r="L398" s="190"/>
    </row>
    <row r="399" spans="12:12" ht="12.45" x14ac:dyDescent="0.2">
      <c r="L399" s="190"/>
    </row>
    <row r="400" spans="12:12" ht="12.45" x14ac:dyDescent="0.2">
      <c r="L400" s="190"/>
    </row>
    <row r="401" spans="12:12" ht="12.45" x14ac:dyDescent="0.2">
      <c r="L401" s="190"/>
    </row>
    <row r="402" spans="12:12" ht="12.45" x14ac:dyDescent="0.2">
      <c r="L402" s="190"/>
    </row>
    <row r="403" spans="12:12" ht="12.45" x14ac:dyDescent="0.2">
      <c r="L403" s="190"/>
    </row>
    <row r="404" spans="12:12" ht="12.45" x14ac:dyDescent="0.2">
      <c r="L404" s="190"/>
    </row>
    <row r="405" spans="12:12" ht="12.45" x14ac:dyDescent="0.2">
      <c r="L405" s="190"/>
    </row>
    <row r="406" spans="12:12" ht="12.45" x14ac:dyDescent="0.2">
      <c r="L406" s="190"/>
    </row>
    <row r="407" spans="12:12" ht="12.45" x14ac:dyDescent="0.2">
      <c r="L407" s="190"/>
    </row>
    <row r="408" spans="12:12" ht="12.45" x14ac:dyDescent="0.2">
      <c r="L408" s="190"/>
    </row>
    <row r="409" spans="12:12" ht="12.45" x14ac:dyDescent="0.2">
      <c r="L409" s="190"/>
    </row>
    <row r="410" spans="12:12" ht="12.45" x14ac:dyDescent="0.2">
      <c r="L410" s="190"/>
    </row>
    <row r="411" spans="12:12" ht="12.45" x14ac:dyDescent="0.2">
      <c r="L411" s="190"/>
    </row>
    <row r="412" spans="12:12" ht="12.45" x14ac:dyDescent="0.2">
      <c r="L412" s="190"/>
    </row>
    <row r="413" spans="12:12" ht="12.45" x14ac:dyDescent="0.2">
      <c r="L413" s="190"/>
    </row>
    <row r="414" spans="12:12" ht="12.45" x14ac:dyDescent="0.2">
      <c r="L414" s="190"/>
    </row>
    <row r="415" spans="12:12" ht="12.45" x14ac:dyDescent="0.2">
      <c r="L415" s="190"/>
    </row>
    <row r="416" spans="12:12" ht="12.45" x14ac:dyDescent="0.2">
      <c r="L416" s="190"/>
    </row>
    <row r="417" spans="12:12" ht="12.45" x14ac:dyDescent="0.2">
      <c r="L417" s="190"/>
    </row>
    <row r="418" spans="12:12" ht="12.45" x14ac:dyDescent="0.2">
      <c r="L418" s="190"/>
    </row>
    <row r="419" spans="12:12" ht="12.45" x14ac:dyDescent="0.2">
      <c r="L419" s="190"/>
    </row>
    <row r="420" spans="12:12" ht="12.45" x14ac:dyDescent="0.2">
      <c r="L420" s="190"/>
    </row>
    <row r="421" spans="12:12" ht="12.45" x14ac:dyDescent="0.2">
      <c r="L421" s="190"/>
    </row>
    <row r="422" spans="12:12" ht="12.45" x14ac:dyDescent="0.2">
      <c r="L422" s="190"/>
    </row>
    <row r="423" spans="12:12" ht="12.45" x14ac:dyDescent="0.2">
      <c r="L423" s="190"/>
    </row>
    <row r="424" spans="12:12" ht="12.45" x14ac:dyDescent="0.2">
      <c r="L424" s="190"/>
    </row>
    <row r="425" spans="12:12" ht="12.45" x14ac:dyDescent="0.2">
      <c r="L425" s="190"/>
    </row>
    <row r="426" spans="12:12" ht="12.45" x14ac:dyDescent="0.2">
      <c r="L426" s="190"/>
    </row>
    <row r="427" spans="12:12" ht="12.45" x14ac:dyDescent="0.2">
      <c r="L427" s="190"/>
    </row>
    <row r="428" spans="12:12" ht="12.45" x14ac:dyDescent="0.2">
      <c r="L428" s="190"/>
    </row>
    <row r="429" spans="12:12" ht="12.45" x14ac:dyDescent="0.2">
      <c r="L429" s="190"/>
    </row>
    <row r="430" spans="12:12" ht="12.45" x14ac:dyDescent="0.2">
      <c r="L430" s="190"/>
    </row>
    <row r="431" spans="12:12" ht="12.45" x14ac:dyDescent="0.2">
      <c r="L431" s="190"/>
    </row>
    <row r="432" spans="12:12" ht="12.45" x14ac:dyDescent="0.2">
      <c r="L432" s="190"/>
    </row>
    <row r="433" spans="12:12" ht="12.45" x14ac:dyDescent="0.2">
      <c r="L433" s="190"/>
    </row>
    <row r="434" spans="12:12" ht="12.45" x14ac:dyDescent="0.2">
      <c r="L434" s="190"/>
    </row>
    <row r="435" spans="12:12" ht="12.45" x14ac:dyDescent="0.2">
      <c r="L435" s="190"/>
    </row>
    <row r="436" spans="12:12" ht="12.45" x14ac:dyDescent="0.2">
      <c r="L436" s="190"/>
    </row>
    <row r="437" spans="12:12" ht="12.45" x14ac:dyDescent="0.2">
      <c r="L437" s="190"/>
    </row>
    <row r="438" spans="12:12" ht="12.45" x14ac:dyDescent="0.2">
      <c r="L438" s="190"/>
    </row>
    <row r="439" spans="12:12" ht="12.45" x14ac:dyDescent="0.2">
      <c r="L439" s="190"/>
    </row>
    <row r="440" spans="12:12" ht="12.45" x14ac:dyDescent="0.2">
      <c r="L440" s="190"/>
    </row>
    <row r="441" spans="12:12" ht="12.45" x14ac:dyDescent="0.2">
      <c r="L441" s="190"/>
    </row>
    <row r="442" spans="12:12" ht="12.45" x14ac:dyDescent="0.2">
      <c r="L442" s="190"/>
    </row>
    <row r="443" spans="12:12" ht="12.45" x14ac:dyDescent="0.2">
      <c r="L443" s="190"/>
    </row>
    <row r="444" spans="12:12" ht="12.45" x14ac:dyDescent="0.2">
      <c r="L444" s="190"/>
    </row>
    <row r="445" spans="12:12" ht="12.45" x14ac:dyDescent="0.2">
      <c r="L445" s="190"/>
    </row>
    <row r="446" spans="12:12" ht="12.45" x14ac:dyDescent="0.2">
      <c r="L446" s="190"/>
    </row>
    <row r="447" spans="12:12" ht="12.45" x14ac:dyDescent="0.2">
      <c r="L447" s="190"/>
    </row>
    <row r="448" spans="12:12" ht="12.45" x14ac:dyDescent="0.2">
      <c r="L448" s="190"/>
    </row>
    <row r="449" spans="12:12" ht="12.45" x14ac:dyDescent="0.2">
      <c r="L449" s="190"/>
    </row>
    <row r="450" spans="12:12" ht="12.45" x14ac:dyDescent="0.2">
      <c r="L450" s="190"/>
    </row>
    <row r="451" spans="12:12" ht="12.45" x14ac:dyDescent="0.2">
      <c r="L451" s="190"/>
    </row>
    <row r="452" spans="12:12" ht="12.45" x14ac:dyDescent="0.2">
      <c r="L452" s="190"/>
    </row>
    <row r="453" spans="12:12" ht="12.45" x14ac:dyDescent="0.2">
      <c r="L453" s="190"/>
    </row>
    <row r="454" spans="12:12" ht="12.45" x14ac:dyDescent="0.2">
      <c r="L454" s="190"/>
    </row>
    <row r="455" spans="12:12" ht="12.45" x14ac:dyDescent="0.2">
      <c r="L455" s="190"/>
    </row>
    <row r="456" spans="12:12" ht="12.45" x14ac:dyDescent="0.2">
      <c r="L456" s="190"/>
    </row>
    <row r="457" spans="12:12" ht="12.45" x14ac:dyDescent="0.2">
      <c r="L457" s="190"/>
    </row>
    <row r="458" spans="12:12" ht="12.45" x14ac:dyDescent="0.2">
      <c r="L458" s="190"/>
    </row>
    <row r="459" spans="12:12" ht="12.45" x14ac:dyDescent="0.2">
      <c r="L459" s="190"/>
    </row>
    <row r="460" spans="12:12" ht="12.45" x14ac:dyDescent="0.2">
      <c r="L460" s="190"/>
    </row>
    <row r="461" spans="12:12" ht="12.45" x14ac:dyDescent="0.2">
      <c r="L461" s="190"/>
    </row>
    <row r="462" spans="12:12" ht="12.45" x14ac:dyDescent="0.2">
      <c r="L462" s="190"/>
    </row>
    <row r="463" spans="12:12" ht="12.45" x14ac:dyDescent="0.2">
      <c r="L463" s="190"/>
    </row>
    <row r="464" spans="12:12" ht="12.45" x14ac:dyDescent="0.2">
      <c r="L464" s="190"/>
    </row>
    <row r="465" spans="12:12" ht="12.45" x14ac:dyDescent="0.2">
      <c r="L465" s="190"/>
    </row>
    <row r="466" spans="12:12" ht="12.45" x14ac:dyDescent="0.2">
      <c r="L466" s="190"/>
    </row>
    <row r="467" spans="12:12" ht="12.45" x14ac:dyDescent="0.2">
      <c r="L467" s="190"/>
    </row>
    <row r="468" spans="12:12" ht="12.45" x14ac:dyDescent="0.2">
      <c r="L468" s="190"/>
    </row>
    <row r="469" spans="12:12" ht="12.45" x14ac:dyDescent="0.2">
      <c r="L469" s="190"/>
    </row>
    <row r="470" spans="12:12" ht="12.45" x14ac:dyDescent="0.2">
      <c r="L470" s="190"/>
    </row>
    <row r="471" spans="12:12" ht="12.45" x14ac:dyDescent="0.2">
      <c r="L471" s="190"/>
    </row>
    <row r="472" spans="12:12" ht="12.45" x14ac:dyDescent="0.2">
      <c r="L472" s="190"/>
    </row>
    <row r="473" spans="12:12" ht="12.45" x14ac:dyDescent="0.2">
      <c r="L473" s="190"/>
    </row>
    <row r="474" spans="12:12" ht="12.45" x14ac:dyDescent="0.2">
      <c r="L474" s="190"/>
    </row>
    <row r="475" spans="12:12" ht="12.45" x14ac:dyDescent="0.2">
      <c r="L475" s="190"/>
    </row>
    <row r="476" spans="12:12" ht="12.45" x14ac:dyDescent="0.2">
      <c r="L476" s="190"/>
    </row>
    <row r="477" spans="12:12" ht="12.45" x14ac:dyDescent="0.2">
      <c r="L477" s="190"/>
    </row>
    <row r="478" spans="12:12" ht="12.45" x14ac:dyDescent="0.2">
      <c r="L478" s="190"/>
    </row>
    <row r="479" spans="12:12" ht="12.45" x14ac:dyDescent="0.2">
      <c r="L479" s="190"/>
    </row>
    <row r="480" spans="12:12" ht="12.45" x14ac:dyDescent="0.2">
      <c r="L480" s="190"/>
    </row>
    <row r="481" spans="12:12" ht="12.45" x14ac:dyDescent="0.2">
      <c r="L481" s="190"/>
    </row>
    <row r="482" spans="12:12" ht="12.45" x14ac:dyDescent="0.2">
      <c r="L482" s="190"/>
    </row>
    <row r="483" spans="12:12" ht="12.45" x14ac:dyDescent="0.2">
      <c r="L483" s="190"/>
    </row>
    <row r="484" spans="12:12" ht="12.45" x14ac:dyDescent="0.2">
      <c r="L484" s="190"/>
    </row>
    <row r="485" spans="12:12" ht="12.45" x14ac:dyDescent="0.2">
      <c r="L485" s="190"/>
    </row>
    <row r="486" spans="12:12" ht="12.45" x14ac:dyDescent="0.2">
      <c r="L486" s="190"/>
    </row>
    <row r="487" spans="12:12" ht="12.45" x14ac:dyDescent="0.2">
      <c r="L487" s="190"/>
    </row>
    <row r="488" spans="12:12" ht="12.45" x14ac:dyDescent="0.2">
      <c r="L488" s="190"/>
    </row>
    <row r="489" spans="12:12" ht="12.45" x14ac:dyDescent="0.2">
      <c r="L489" s="190"/>
    </row>
    <row r="490" spans="12:12" ht="12.45" x14ac:dyDescent="0.2">
      <c r="L490" s="190"/>
    </row>
    <row r="491" spans="12:12" ht="12.45" x14ac:dyDescent="0.2">
      <c r="L491" s="190"/>
    </row>
    <row r="492" spans="12:12" ht="12.45" x14ac:dyDescent="0.2">
      <c r="L492" s="190"/>
    </row>
    <row r="493" spans="12:12" ht="12.45" x14ac:dyDescent="0.2">
      <c r="L493" s="190"/>
    </row>
    <row r="494" spans="12:12" ht="12.45" x14ac:dyDescent="0.2">
      <c r="L494" s="190"/>
    </row>
    <row r="495" spans="12:12" ht="12.45" x14ac:dyDescent="0.2">
      <c r="L495" s="190"/>
    </row>
    <row r="496" spans="12:12" ht="12.45" x14ac:dyDescent="0.2">
      <c r="L496" s="190"/>
    </row>
    <row r="497" spans="12:12" ht="12.45" x14ac:dyDescent="0.2">
      <c r="L497" s="190"/>
    </row>
    <row r="498" spans="12:12" ht="12.45" x14ac:dyDescent="0.2">
      <c r="L498" s="190"/>
    </row>
    <row r="499" spans="12:12" ht="12.45" x14ac:dyDescent="0.2">
      <c r="L499" s="190"/>
    </row>
    <row r="500" spans="12:12" ht="12.45" x14ac:dyDescent="0.2">
      <c r="L500" s="190"/>
    </row>
    <row r="501" spans="12:12" ht="12.45" x14ac:dyDescent="0.2">
      <c r="L501" s="190"/>
    </row>
    <row r="502" spans="12:12" ht="12.45" x14ac:dyDescent="0.2">
      <c r="L502" s="190"/>
    </row>
    <row r="503" spans="12:12" ht="12.45" x14ac:dyDescent="0.2">
      <c r="L503" s="190"/>
    </row>
    <row r="504" spans="12:12" ht="12.45" x14ac:dyDescent="0.2">
      <c r="L504" s="190"/>
    </row>
    <row r="505" spans="12:12" ht="12.45" x14ac:dyDescent="0.2">
      <c r="L505" s="190"/>
    </row>
    <row r="506" spans="12:12" ht="12.45" x14ac:dyDescent="0.2">
      <c r="L506" s="190"/>
    </row>
    <row r="507" spans="12:12" ht="12.45" x14ac:dyDescent="0.2">
      <c r="L507" s="190"/>
    </row>
    <row r="508" spans="12:12" ht="12.45" x14ac:dyDescent="0.2">
      <c r="L508" s="190"/>
    </row>
    <row r="509" spans="12:12" ht="12.45" x14ac:dyDescent="0.2">
      <c r="L509" s="190"/>
    </row>
    <row r="510" spans="12:12" ht="12.45" x14ac:dyDescent="0.2">
      <c r="L510" s="190"/>
    </row>
    <row r="511" spans="12:12" ht="12.45" x14ac:dyDescent="0.2">
      <c r="L511" s="190"/>
    </row>
    <row r="512" spans="12:12" ht="12.45" x14ac:dyDescent="0.2">
      <c r="L512" s="190"/>
    </row>
    <row r="513" spans="12:12" ht="12.45" x14ac:dyDescent="0.2">
      <c r="L513" s="190"/>
    </row>
    <row r="514" spans="12:12" ht="12.45" x14ac:dyDescent="0.2">
      <c r="L514" s="190"/>
    </row>
    <row r="515" spans="12:12" ht="12.45" x14ac:dyDescent="0.2">
      <c r="L515" s="190"/>
    </row>
    <row r="516" spans="12:12" ht="12.45" x14ac:dyDescent="0.2">
      <c r="L516" s="190"/>
    </row>
    <row r="517" spans="12:12" ht="12.45" x14ac:dyDescent="0.2">
      <c r="L517" s="190"/>
    </row>
    <row r="518" spans="12:12" ht="12.45" x14ac:dyDescent="0.2">
      <c r="L518" s="190"/>
    </row>
    <row r="519" spans="12:12" ht="12.45" x14ac:dyDescent="0.2">
      <c r="L519" s="190"/>
    </row>
    <row r="520" spans="12:12" ht="12.45" x14ac:dyDescent="0.2">
      <c r="L520" s="190"/>
    </row>
    <row r="521" spans="12:12" ht="12.45" x14ac:dyDescent="0.2">
      <c r="L521" s="190"/>
    </row>
    <row r="522" spans="12:12" ht="12.45" x14ac:dyDescent="0.2">
      <c r="L522" s="190"/>
    </row>
    <row r="523" spans="12:12" ht="12.45" x14ac:dyDescent="0.2">
      <c r="L523" s="190"/>
    </row>
    <row r="524" spans="12:12" ht="12.45" x14ac:dyDescent="0.2">
      <c r="L524" s="190"/>
    </row>
    <row r="525" spans="12:12" ht="12.45" x14ac:dyDescent="0.2">
      <c r="L525" s="190"/>
    </row>
    <row r="526" spans="12:12" ht="12.45" x14ac:dyDescent="0.2">
      <c r="L526" s="190"/>
    </row>
    <row r="527" spans="12:12" ht="12.45" x14ac:dyDescent="0.2">
      <c r="L527" s="190"/>
    </row>
    <row r="528" spans="12:12" ht="12.45" x14ac:dyDescent="0.2">
      <c r="L528" s="190"/>
    </row>
    <row r="529" spans="12:12" ht="12.45" x14ac:dyDescent="0.2">
      <c r="L529" s="190"/>
    </row>
    <row r="530" spans="12:12" ht="12.45" x14ac:dyDescent="0.2">
      <c r="L530" s="190"/>
    </row>
    <row r="531" spans="12:12" ht="12.45" x14ac:dyDescent="0.2">
      <c r="L531" s="190"/>
    </row>
    <row r="532" spans="12:12" ht="12.45" x14ac:dyDescent="0.2">
      <c r="L532" s="190"/>
    </row>
    <row r="533" spans="12:12" ht="12.45" x14ac:dyDescent="0.2">
      <c r="L533" s="190"/>
    </row>
    <row r="534" spans="12:12" ht="12.45" x14ac:dyDescent="0.2">
      <c r="L534" s="190"/>
    </row>
    <row r="535" spans="12:12" ht="12.45" x14ac:dyDescent="0.2">
      <c r="L535" s="190"/>
    </row>
    <row r="536" spans="12:12" ht="12.45" x14ac:dyDescent="0.2">
      <c r="L536" s="190"/>
    </row>
    <row r="537" spans="12:12" ht="12.45" x14ac:dyDescent="0.2">
      <c r="L537" s="190"/>
    </row>
    <row r="538" spans="12:12" ht="12.45" x14ac:dyDescent="0.2">
      <c r="L538" s="190"/>
    </row>
    <row r="539" spans="12:12" ht="12.45" x14ac:dyDescent="0.2">
      <c r="L539" s="190"/>
    </row>
    <row r="540" spans="12:12" ht="12.45" x14ac:dyDescent="0.2">
      <c r="L540" s="190"/>
    </row>
    <row r="541" spans="12:12" ht="12.45" x14ac:dyDescent="0.2">
      <c r="L541" s="190"/>
    </row>
    <row r="542" spans="12:12" ht="12.45" x14ac:dyDescent="0.2">
      <c r="L542" s="190"/>
    </row>
    <row r="543" spans="12:12" ht="12.45" x14ac:dyDescent="0.2">
      <c r="L543" s="190"/>
    </row>
    <row r="544" spans="12:12" ht="12.45" x14ac:dyDescent="0.2">
      <c r="L544" s="190"/>
    </row>
    <row r="545" spans="12:12" ht="12.45" x14ac:dyDescent="0.2">
      <c r="L545" s="190"/>
    </row>
    <row r="546" spans="12:12" ht="12.45" x14ac:dyDescent="0.2">
      <c r="L546" s="190"/>
    </row>
    <row r="547" spans="12:12" ht="12.45" x14ac:dyDescent="0.2">
      <c r="L547" s="190"/>
    </row>
    <row r="548" spans="12:12" ht="12.45" x14ac:dyDescent="0.2">
      <c r="L548" s="190"/>
    </row>
    <row r="549" spans="12:12" ht="12.45" x14ac:dyDescent="0.2">
      <c r="L549" s="190"/>
    </row>
    <row r="550" spans="12:12" ht="12.45" x14ac:dyDescent="0.2">
      <c r="L550" s="190"/>
    </row>
    <row r="551" spans="12:12" ht="12.45" x14ac:dyDescent="0.2">
      <c r="L551" s="190"/>
    </row>
    <row r="552" spans="12:12" ht="12.45" x14ac:dyDescent="0.2">
      <c r="L552" s="190"/>
    </row>
    <row r="553" spans="12:12" ht="12.45" x14ac:dyDescent="0.2">
      <c r="L553" s="190"/>
    </row>
    <row r="554" spans="12:12" ht="12.45" x14ac:dyDescent="0.2">
      <c r="L554" s="190"/>
    </row>
    <row r="555" spans="12:12" ht="12.45" x14ac:dyDescent="0.2">
      <c r="L555" s="190"/>
    </row>
    <row r="556" spans="12:12" ht="12.45" x14ac:dyDescent="0.2">
      <c r="L556" s="190"/>
    </row>
    <row r="557" spans="12:12" ht="12.45" x14ac:dyDescent="0.2">
      <c r="L557" s="190"/>
    </row>
    <row r="558" spans="12:12" ht="12.45" x14ac:dyDescent="0.2">
      <c r="L558" s="190"/>
    </row>
    <row r="559" spans="12:12" ht="12.45" x14ac:dyDescent="0.2">
      <c r="L559" s="190"/>
    </row>
    <row r="560" spans="12:12" ht="12.45" x14ac:dyDescent="0.2">
      <c r="L560" s="190"/>
    </row>
    <row r="561" spans="12:12" ht="12.45" x14ac:dyDescent="0.2">
      <c r="L561" s="190"/>
    </row>
    <row r="562" spans="12:12" ht="12.45" x14ac:dyDescent="0.2">
      <c r="L562" s="190"/>
    </row>
    <row r="563" spans="12:12" ht="12.45" x14ac:dyDescent="0.2">
      <c r="L563" s="190"/>
    </row>
    <row r="564" spans="12:12" ht="12.45" x14ac:dyDescent="0.2">
      <c r="L564" s="190"/>
    </row>
    <row r="565" spans="12:12" ht="12.45" x14ac:dyDescent="0.2">
      <c r="L565" s="190"/>
    </row>
    <row r="566" spans="12:12" ht="12.45" x14ac:dyDescent="0.2">
      <c r="L566" s="190"/>
    </row>
    <row r="567" spans="12:12" ht="12.45" x14ac:dyDescent="0.2">
      <c r="L567" s="190"/>
    </row>
    <row r="568" spans="12:12" ht="12.45" x14ac:dyDescent="0.2">
      <c r="L568" s="190"/>
    </row>
    <row r="569" spans="12:12" ht="12.45" x14ac:dyDescent="0.2">
      <c r="L569" s="190"/>
    </row>
    <row r="570" spans="12:12" ht="12.45" x14ac:dyDescent="0.2">
      <c r="L570" s="190"/>
    </row>
    <row r="571" spans="12:12" ht="12.45" x14ac:dyDescent="0.2">
      <c r="L571" s="190"/>
    </row>
    <row r="572" spans="12:12" ht="12.45" x14ac:dyDescent="0.2">
      <c r="L572" s="190"/>
    </row>
    <row r="573" spans="12:12" ht="12.45" x14ac:dyDescent="0.2">
      <c r="L573" s="190"/>
    </row>
    <row r="574" spans="12:12" ht="12.45" x14ac:dyDescent="0.2">
      <c r="L574" s="190"/>
    </row>
    <row r="575" spans="12:12" ht="12.45" x14ac:dyDescent="0.2">
      <c r="L575" s="190"/>
    </row>
    <row r="576" spans="12:12" ht="12.45" x14ac:dyDescent="0.2">
      <c r="L576" s="190"/>
    </row>
    <row r="577" spans="12:12" ht="12.45" x14ac:dyDescent="0.2">
      <c r="L577" s="190"/>
    </row>
    <row r="578" spans="12:12" ht="12.45" x14ac:dyDescent="0.2">
      <c r="L578" s="190"/>
    </row>
    <row r="579" spans="12:12" ht="12.45" x14ac:dyDescent="0.2">
      <c r="L579" s="190"/>
    </row>
    <row r="580" spans="12:12" ht="12.45" x14ac:dyDescent="0.2">
      <c r="L580" s="190"/>
    </row>
    <row r="581" spans="12:12" ht="12.45" x14ac:dyDescent="0.2">
      <c r="L581" s="190"/>
    </row>
    <row r="582" spans="12:12" ht="12.45" x14ac:dyDescent="0.2">
      <c r="L582" s="190"/>
    </row>
    <row r="583" spans="12:12" ht="12.45" x14ac:dyDescent="0.2">
      <c r="L583" s="190"/>
    </row>
    <row r="584" spans="12:12" ht="12.45" x14ac:dyDescent="0.2">
      <c r="L584" s="190"/>
    </row>
    <row r="585" spans="12:12" ht="12.45" x14ac:dyDescent="0.2">
      <c r="L585" s="190"/>
    </row>
    <row r="586" spans="12:12" ht="12.45" x14ac:dyDescent="0.2">
      <c r="L586" s="190"/>
    </row>
    <row r="587" spans="12:12" ht="12.45" x14ac:dyDescent="0.2">
      <c r="L587" s="190"/>
    </row>
    <row r="588" spans="12:12" ht="12.45" x14ac:dyDescent="0.2">
      <c r="L588" s="190"/>
    </row>
    <row r="589" spans="12:12" ht="12.45" x14ac:dyDescent="0.2">
      <c r="L589" s="190"/>
    </row>
    <row r="590" spans="12:12" ht="12.45" x14ac:dyDescent="0.2">
      <c r="L590" s="190"/>
    </row>
    <row r="591" spans="12:12" ht="12.45" x14ac:dyDescent="0.2">
      <c r="L591" s="190"/>
    </row>
    <row r="592" spans="12:12" ht="12.45" x14ac:dyDescent="0.2">
      <c r="L592" s="190"/>
    </row>
    <row r="593" spans="12:12" ht="12.45" x14ac:dyDescent="0.2">
      <c r="L593" s="190"/>
    </row>
    <row r="594" spans="12:12" ht="12.45" x14ac:dyDescent="0.2">
      <c r="L594" s="190"/>
    </row>
    <row r="595" spans="12:12" ht="12.45" x14ac:dyDescent="0.2">
      <c r="L595" s="190"/>
    </row>
    <row r="596" spans="12:12" ht="12.45" x14ac:dyDescent="0.2">
      <c r="L596" s="190"/>
    </row>
    <row r="597" spans="12:12" ht="12.45" x14ac:dyDescent="0.2">
      <c r="L597" s="190"/>
    </row>
    <row r="598" spans="12:12" ht="12.45" x14ac:dyDescent="0.2">
      <c r="L598" s="190"/>
    </row>
    <row r="599" spans="12:12" ht="12.45" x14ac:dyDescent="0.2">
      <c r="L599" s="190"/>
    </row>
    <row r="600" spans="12:12" ht="12.45" x14ac:dyDescent="0.2">
      <c r="L600" s="190"/>
    </row>
    <row r="601" spans="12:12" ht="12.45" x14ac:dyDescent="0.2">
      <c r="L601" s="190"/>
    </row>
    <row r="602" spans="12:12" ht="12.45" x14ac:dyDescent="0.2">
      <c r="L602" s="190"/>
    </row>
    <row r="603" spans="12:12" ht="12.45" x14ac:dyDescent="0.2">
      <c r="L603" s="190"/>
    </row>
    <row r="604" spans="12:12" ht="12.45" x14ac:dyDescent="0.2">
      <c r="L604" s="190"/>
    </row>
    <row r="605" spans="12:12" ht="12.45" x14ac:dyDescent="0.2">
      <c r="L605" s="190"/>
    </row>
    <row r="606" spans="12:12" ht="12.45" x14ac:dyDescent="0.2">
      <c r="L606" s="190"/>
    </row>
    <row r="607" spans="12:12" ht="12.45" x14ac:dyDescent="0.2">
      <c r="L607" s="190"/>
    </row>
    <row r="608" spans="12:12" ht="12.45" x14ac:dyDescent="0.2">
      <c r="L608" s="190"/>
    </row>
    <row r="609" spans="12:12" ht="12.45" x14ac:dyDescent="0.2">
      <c r="L609" s="190"/>
    </row>
    <row r="610" spans="12:12" ht="12.45" x14ac:dyDescent="0.2">
      <c r="L610" s="190"/>
    </row>
    <row r="611" spans="12:12" ht="12.45" x14ac:dyDescent="0.2">
      <c r="L611" s="190"/>
    </row>
    <row r="612" spans="12:12" ht="12.45" x14ac:dyDescent="0.2">
      <c r="L612" s="190"/>
    </row>
    <row r="613" spans="12:12" ht="12.45" x14ac:dyDescent="0.2">
      <c r="L613" s="190"/>
    </row>
    <row r="614" spans="12:12" ht="12.45" x14ac:dyDescent="0.2">
      <c r="L614" s="190"/>
    </row>
    <row r="615" spans="12:12" ht="12.45" x14ac:dyDescent="0.2">
      <c r="L615" s="190"/>
    </row>
    <row r="616" spans="12:12" ht="12.45" x14ac:dyDescent="0.2">
      <c r="L616" s="190"/>
    </row>
    <row r="617" spans="12:12" ht="12.45" x14ac:dyDescent="0.2">
      <c r="L617" s="190"/>
    </row>
    <row r="618" spans="12:12" ht="12.45" x14ac:dyDescent="0.2">
      <c r="L618" s="190"/>
    </row>
    <row r="619" spans="12:12" ht="12.45" x14ac:dyDescent="0.2">
      <c r="L619" s="190"/>
    </row>
    <row r="620" spans="12:12" ht="12.45" x14ac:dyDescent="0.2">
      <c r="L620" s="190"/>
    </row>
    <row r="621" spans="12:12" ht="12.45" x14ac:dyDescent="0.2">
      <c r="L621" s="190"/>
    </row>
    <row r="622" spans="12:12" ht="12.45" x14ac:dyDescent="0.2">
      <c r="L622" s="190"/>
    </row>
    <row r="623" spans="12:12" ht="12.45" x14ac:dyDescent="0.2">
      <c r="L623" s="190"/>
    </row>
    <row r="624" spans="12:12" ht="12.45" x14ac:dyDescent="0.2">
      <c r="L624" s="190"/>
    </row>
    <row r="625" spans="12:12" ht="12.45" x14ac:dyDescent="0.2">
      <c r="L625" s="190"/>
    </row>
    <row r="626" spans="12:12" ht="12.45" x14ac:dyDescent="0.2">
      <c r="L626" s="190"/>
    </row>
    <row r="627" spans="12:12" ht="12.45" x14ac:dyDescent="0.2">
      <c r="L627" s="190"/>
    </row>
    <row r="628" spans="12:12" ht="12.45" x14ac:dyDescent="0.2">
      <c r="L628" s="190"/>
    </row>
    <row r="629" spans="12:12" ht="12.45" x14ac:dyDescent="0.2">
      <c r="L629" s="190"/>
    </row>
    <row r="630" spans="12:12" ht="12.45" x14ac:dyDescent="0.2">
      <c r="L630" s="190"/>
    </row>
    <row r="631" spans="12:12" ht="12.45" x14ac:dyDescent="0.2">
      <c r="L631" s="190"/>
    </row>
    <row r="632" spans="12:12" ht="12.45" x14ac:dyDescent="0.2">
      <c r="L632" s="190"/>
    </row>
    <row r="633" spans="12:12" ht="12.45" x14ac:dyDescent="0.2">
      <c r="L633" s="190"/>
    </row>
    <row r="634" spans="12:12" ht="12.45" x14ac:dyDescent="0.2">
      <c r="L634" s="190"/>
    </row>
    <row r="635" spans="12:12" ht="12.45" x14ac:dyDescent="0.2">
      <c r="L635" s="190"/>
    </row>
    <row r="636" spans="12:12" ht="12.45" x14ac:dyDescent="0.2">
      <c r="L636" s="190"/>
    </row>
    <row r="637" spans="12:12" ht="12.45" x14ac:dyDescent="0.2">
      <c r="L637" s="190"/>
    </row>
    <row r="638" spans="12:12" ht="12.45" x14ac:dyDescent="0.2">
      <c r="L638" s="190"/>
    </row>
    <row r="639" spans="12:12" ht="12.45" x14ac:dyDescent="0.2">
      <c r="L639" s="190"/>
    </row>
    <row r="640" spans="12:12" ht="12.45" x14ac:dyDescent="0.2">
      <c r="L640" s="190"/>
    </row>
    <row r="641" spans="12:12" ht="12.45" x14ac:dyDescent="0.2">
      <c r="L641" s="190"/>
    </row>
    <row r="642" spans="12:12" ht="12.45" x14ac:dyDescent="0.2">
      <c r="L642" s="190"/>
    </row>
    <row r="643" spans="12:12" ht="12.45" x14ac:dyDescent="0.2">
      <c r="L643" s="190"/>
    </row>
    <row r="644" spans="12:12" ht="12.45" x14ac:dyDescent="0.2">
      <c r="L644" s="190"/>
    </row>
    <row r="645" spans="12:12" ht="12.45" x14ac:dyDescent="0.2">
      <c r="L645" s="190"/>
    </row>
    <row r="646" spans="12:12" ht="12.45" x14ac:dyDescent="0.2">
      <c r="L646" s="190"/>
    </row>
    <row r="647" spans="12:12" ht="12.45" x14ac:dyDescent="0.2">
      <c r="L647" s="190"/>
    </row>
    <row r="648" spans="12:12" ht="12.45" x14ac:dyDescent="0.2">
      <c r="L648" s="190"/>
    </row>
    <row r="649" spans="12:12" ht="12.45" x14ac:dyDescent="0.2">
      <c r="L649" s="190"/>
    </row>
    <row r="650" spans="12:12" ht="12.45" x14ac:dyDescent="0.2">
      <c r="L650" s="190"/>
    </row>
    <row r="651" spans="12:12" ht="12.45" x14ac:dyDescent="0.2">
      <c r="L651" s="190"/>
    </row>
    <row r="652" spans="12:12" ht="12.45" x14ac:dyDescent="0.2">
      <c r="L652" s="190"/>
    </row>
    <row r="653" spans="12:12" ht="12.45" x14ac:dyDescent="0.2">
      <c r="L653" s="190"/>
    </row>
    <row r="654" spans="12:12" ht="12.45" x14ac:dyDescent="0.2">
      <c r="L654" s="190"/>
    </row>
    <row r="655" spans="12:12" ht="12.45" x14ac:dyDescent="0.2">
      <c r="L655" s="190"/>
    </row>
    <row r="656" spans="12:12" ht="12.45" x14ac:dyDescent="0.2">
      <c r="L656" s="190"/>
    </row>
    <row r="657" spans="12:12" ht="12.45" x14ac:dyDescent="0.2">
      <c r="L657" s="190"/>
    </row>
    <row r="658" spans="12:12" ht="12.45" x14ac:dyDescent="0.2">
      <c r="L658" s="190"/>
    </row>
    <row r="659" spans="12:12" ht="12.45" x14ac:dyDescent="0.2">
      <c r="L659" s="190"/>
    </row>
    <row r="660" spans="12:12" ht="12.45" x14ac:dyDescent="0.2">
      <c r="L660" s="190"/>
    </row>
    <row r="661" spans="12:12" ht="12.45" x14ac:dyDescent="0.2">
      <c r="L661" s="190"/>
    </row>
    <row r="662" spans="12:12" ht="12.45" x14ac:dyDescent="0.2">
      <c r="L662" s="190"/>
    </row>
    <row r="663" spans="12:12" ht="12.45" x14ac:dyDescent="0.2">
      <c r="L663" s="190"/>
    </row>
    <row r="664" spans="12:12" ht="12.45" x14ac:dyDescent="0.2">
      <c r="L664" s="190"/>
    </row>
    <row r="665" spans="12:12" ht="12.45" x14ac:dyDescent="0.2">
      <c r="L665" s="190"/>
    </row>
    <row r="666" spans="12:12" ht="12.45" x14ac:dyDescent="0.2">
      <c r="L666" s="190"/>
    </row>
    <row r="667" spans="12:12" ht="12.45" x14ac:dyDescent="0.2">
      <c r="L667" s="190"/>
    </row>
    <row r="668" spans="12:12" ht="12.45" x14ac:dyDescent="0.2">
      <c r="L668" s="190"/>
    </row>
    <row r="669" spans="12:12" ht="12.45" x14ac:dyDescent="0.2">
      <c r="L669" s="190"/>
    </row>
    <row r="670" spans="12:12" ht="12.45" x14ac:dyDescent="0.2">
      <c r="L670" s="190"/>
    </row>
    <row r="671" spans="12:12" ht="12.45" x14ac:dyDescent="0.2">
      <c r="L671" s="190"/>
    </row>
    <row r="672" spans="12:12" ht="12.45" x14ac:dyDescent="0.2">
      <c r="L672" s="190"/>
    </row>
    <row r="673" spans="12:12" ht="12.45" x14ac:dyDescent="0.2">
      <c r="L673" s="190"/>
    </row>
    <row r="674" spans="12:12" ht="12.45" x14ac:dyDescent="0.2">
      <c r="L674" s="190"/>
    </row>
    <row r="675" spans="12:12" ht="12.45" x14ac:dyDescent="0.2">
      <c r="L675" s="190"/>
    </row>
    <row r="676" spans="12:12" ht="12.45" x14ac:dyDescent="0.2">
      <c r="L676" s="190"/>
    </row>
    <row r="677" spans="12:12" ht="12.45" x14ac:dyDescent="0.2">
      <c r="L677" s="190"/>
    </row>
    <row r="678" spans="12:12" ht="12.45" x14ac:dyDescent="0.2">
      <c r="L678" s="190"/>
    </row>
    <row r="679" spans="12:12" ht="12.45" x14ac:dyDescent="0.2">
      <c r="L679" s="190"/>
    </row>
    <row r="680" spans="12:12" ht="12.45" x14ac:dyDescent="0.2">
      <c r="L680" s="190"/>
    </row>
    <row r="681" spans="12:12" ht="12.45" x14ac:dyDescent="0.2">
      <c r="L681" s="190"/>
    </row>
    <row r="682" spans="12:12" ht="12.45" x14ac:dyDescent="0.2">
      <c r="L682" s="190"/>
    </row>
    <row r="683" spans="12:12" ht="12.45" x14ac:dyDescent="0.2">
      <c r="L683" s="190"/>
    </row>
    <row r="684" spans="12:12" ht="12.45" x14ac:dyDescent="0.2">
      <c r="L684" s="190"/>
    </row>
    <row r="685" spans="12:12" ht="12.45" x14ac:dyDescent="0.2">
      <c r="L685" s="190"/>
    </row>
    <row r="686" spans="12:12" ht="12.45" x14ac:dyDescent="0.2">
      <c r="L686" s="190"/>
    </row>
    <row r="687" spans="12:12" ht="12.45" x14ac:dyDescent="0.2">
      <c r="L687" s="190"/>
    </row>
    <row r="688" spans="12:12" ht="12.45" x14ac:dyDescent="0.2">
      <c r="L688" s="190"/>
    </row>
    <row r="689" spans="12:12" ht="12.45" x14ac:dyDescent="0.2">
      <c r="L689" s="190"/>
    </row>
    <row r="690" spans="12:12" ht="12.45" x14ac:dyDescent="0.2">
      <c r="L690" s="190"/>
    </row>
    <row r="691" spans="12:12" ht="12.45" x14ac:dyDescent="0.2">
      <c r="L691" s="190"/>
    </row>
    <row r="692" spans="12:12" ht="12.45" x14ac:dyDescent="0.2">
      <c r="L692" s="190"/>
    </row>
    <row r="693" spans="12:12" ht="12.45" x14ac:dyDescent="0.2">
      <c r="L693" s="190"/>
    </row>
    <row r="694" spans="12:12" ht="12.45" x14ac:dyDescent="0.2">
      <c r="L694" s="190"/>
    </row>
    <row r="695" spans="12:12" ht="12.45" x14ac:dyDescent="0.2">
      <c r="L695" s="190"/>
    </row>
    <row r="696" spans="12:12" ht="12.45" x14ac:dyDescent="0.2">
      <c r="L696" s="190"/>
    </row>
    <row r="697" spans="12:12" ht="12.45" x14ac:dyDescent="0.2">
      <c r="L697" s="190"/>
    </row>
    <row r="698" spans="12:12" ht="12.45" x14ac:dyDescent="0.2">
      <c r="L698" s="190"/>
    </row>
    <row r="699" spans="12:12" ht="12.45" x14ac:dyDescent="0.2">
      <c r="L699" s="190"/>
    </row>
    <row r="700" spans="12:12" ht="12.45" x14ac:dyDescent="0.2">
      <c r="L700" s="190"/>
    </row>
    <row r="701" spans="12:12" ht="12.45" x14ac:dyDescent="0.2">
      <c r="L701" s="190"/>
    </row>
    <row r="702" spans="12:12" ht="12.45" x14ac:dyDescent="0.2">
      <c r="L702" s="190"/>
    </row>
    <row r="703" spans="12:12" ht="12.45" x14ac:dyDescent="0.2">
      <c r="L703" s="190"/>
    </row>
    <row r="704" spans="12:12" ht="12.45" x14ac:dyDescent="0.2">
      <c r="L704" s="190"/>
    </row>
    <row r="705" spans="12:12" ht="12.45" x14ac:dyDescent="0.2">
      <c r="L705" s="190"/>
    </row>
    <row r="706" spans="12:12" ht="12.45" x14ac:dyDescent="0.2">
      <c r="L706" s="190"/>
    </row>
    <row r="707" spans="12:12" ht="12.45" x14ac:dyDescent="0.2">
      <c r="L707" s="190"/>
    </row>
    <row r="708" spans="12:12" ht="12.45" x14ac:dyDescent="0.2">
      <c r="L708" s="190"/>
    </row>
    <row r="709" spans="12:12" ht="12.45" x14ac:dyDescent="0.2">
      <c r="L709" s="190"/>
    </row>
    <row r="710" spans="12:12" ht="12.45" x14ac:dyDescent="0.2">
      <c r="L710" s="190"/>
    </row>
    <row r="711" spans="12:12" ht="12.45" x14ac:dyDescent="0.2">
      <c r="L711" s="190"/>
    </row>
    <row r="712" spans="12:12" ht="12.45" x14ac:dyDescent="0.2">
      <c r="L712" s="190"/>
    </row>
    <row r="713" spans="12:12" ht="12.45" x14ac:dyDescent="0.2">
      <c r="L713" s="190"/>
    </row>
    <row r="714" spans="12:12" ht="12.45" x14ac:dyDescent="0.2">
      <c r="L714" s="190"/>
    </row>
    <row r="715" spans="12:12" ht="12.45" x14ac:dyDescent="0.2">
      <c r="L715" s="190"/>
    </row>
    <row r="716" spans="12:12" ht="12.45" x14ac:dyDescent="0.2">
      <c r="L716" s="190"/>
    </row>
    <row r="717" spans="12:12" ht="12.45" x14ac:dyDescent="0.2">
      <c r="L717" s="190"/>
    </row>
    <row r="718" spans="12:12" ht="12.45" x14ac:dyDescent="0.2">
      <c r="L718" s="190"/>
    </row>
    <row r="719" spans="12:12" ht="12.45" x14ac:dyDescent="0.2">
      <c r="L719" s="190"/>
    </row>
    <row r="720" spans="12:12" ht="12.45" x14ac:dyDescent="0.2">
      <c r="L720" s="190"/>
    </row>
    <row r="721" spans="12:12" ht="12.45" x14ac:dyDescent="0.2">
      <c r="L721" s="190"/>
    </row>
    <row r="722" spans="12:12" ht="12.45" x14ac:dyDescent="0.2">
      <c r="L722" s="190"/>
    </row>
    <row r="723" spans="12:12" ht="12.45" x14ac:dyDescent="0.2">
      <c r="L723" s="190"/>
    </row>
    <row r="724" spans="12:12" ht="12.45" x14ac:dyDescent="0.2">
      <c r="L724" s="190"/>
    </row>
    <row r="725" spans="12:12" ht="12.45" x14ac:dyDescent="0.2">
      <c r="L725" s="190"/>
    </row>
    <row r="726" spans="12:12" ht="12.45" x14ac:dyDescent="0.2">
      <c r="L726" s="190"/>
    </row>
    <row r="727" spans="12:12" ht="12.45" x14ac:dyDescent="0.2">
      <c r="L727" s="190"/>
    </row>
    <row r="728" spans="12:12" ht="12.45" x14ac:dyDescent="0.2">
      <c r="L728" s="190"/>
    </row>
    <row r="729" spans="12:12" ht="12.45" x14ac:dyDescent="0.2">
      <c r="L729" s="190"/>
    </row>
    <row r="730" spans="12:12" ht="12.45" x14ac:dyDescent="0.2">
      <c r="L730" s="190"/>
    </row>
    <row r="731" spans="12:12" ht="12.45" x14ac:dyDescent="0.2">
      <c r="L731" s="190"/>
    </row>
    <row r="732" spans="12:12" ht="12.45" x14ac:dyDescent="0.2">
      <c r="L732" s="190"/>
    </row>
    <row r="733" spans="12:12" ht="12.45" x14ac:dyDescent="0.2">
      <c r="L733" s="190"/>
    </row>
    <row r="734" spans="12:12" ht="12.45" x14ac:dyDescent="0.2">
      <c r="L734" s="190"/>
    </row>
    <row r="735" spans="12:12" ht="12.45" x14ac:dyDescent="0.2">
      <c r="L735" s="190"/>
    </row>
    <row r="736" spans="12:12" ht="12.45" x14ac:dyDescent="0.2">
      <c r="L736" s="190"/>
    </row>
    <row r="737" spans="12:12" ht="12.45" x14ac:dyDescent="0.2">
      <c r="L737" s="190"/>
    </row>
    <row r="738" spans="12:12" ht="12.45" x14ac:dyDescent="0.2">
      <c r="L738" s="190"/>
    </row>
    <row r="739" spans="12:12" ht="12.45" x14ac:dyDescent="0.2">
      <c r="L739" s="190"/>
    </row>
    <row r="740" spans="12:12" ht="12.45" x14ac:dyDescent="0.2">
      <c r="L740" s="190"/>
    </row>
    <row r="741" spans="12:12" ht="12.45" x14ac:dyDescent="0.2">
      <c r="L741" s="190"/>
    </row>
    <row r="742" spans="12:12" ht="12.45" x14ac:dyDescent="0.2">
      <c r="L742" s="190"/>
    </row>
    <row r="743" spans="12:12" ht="12.45" x14ac:dyDescent="0.2">
      <c r="L743" s="190"/>
    </row>
    <row r="744" spans="12:12" ht="12.45" x14ac:dyDescent="0.2">
      <c r="L744" s="190"/>
    </row>
    <row r="745" spans="12:12" ht="12.45" x14ac:dyDescent="0.2">
      <c r="L745" s="190"/>
    </row>
    <row r="746" spans="12:12" ht="12.45" x14ac:dyDescent="0.2">
      <c r="L746" s="190"/>
    </row>
    <row r="747" spans="12:12" ht="12.45" x14ac:dyDescent="0.2">
      <c r="L747" s="190"/>
    </row>
    <row r="748" spans="12:12" ht="12.45" x14ac:dyDescent="0.2">
      <c r="L748" s="190"/>
    </row>
    <row r="749" spans="12:12" ht="12.45" x14ac:dyDescent="0.2">
      <c r="L749" s="190"/>
    </row>
    <row r="750" spans="12:12" ht="12.45" x14ac:dyDescent="0.2">
      <c r="L750" s="190"/>
    </row>
    <row r="751" spans="12:12" ht="12.45" x14ac:dyDescent="0.2">
      <c r="L751" s="190"/>
    </row>
    <row r="752" spans="12:12" ht="12.45" x14ac:dyDescent="0.2">
      <c r="L752" s="190"/>
    </row>
    <row r="753" spans="12:12" ht="12.45" x14ac:dyDescent="0.2">
      <c r="L753" s="190"/>
    </row>
    <row r="754" spans="12:12" ht="12.45" x14ac:dyDescent="0.2">
      <c r="L754" s="190"/>
    </row>
    <row r="755" spans="12:12" ht="12.45" x14ac:dyDescent="0.2">
      <c r="L755" s="190"/>
    </row>
    <row r="756" spans="12:12" ht="12.45" x14ac:dyDescent="0.2">
      <c r="L756" s="190"/>
    </row>
    <row r="757" spans="12:12" ht="12.45" x14ac:dyDescent="0.2">
      <c r="L757" s="190"/>
    </row>
    <row r="758" spans="12:12" ht="12.45" x14ac:dyDescent="0.2">
      <c r="L758" s="190"/>
    </row>
    <row r="759" spans="12:12" ht="12.45" x14ac:dyDescent="0.2">
      <c r="L759" s="190"/>
    </row>
    <row r="760" spans="12:12" ht="12.45" x14ac:dyDescent="0.2">
      <c r="L760" s="190"/>
    </row>
    <row r="761" spans="12:12" ht="12.45" x14ac:dyDescent="0.2">
      <c r="L761" s="190"/>
    </row>
    <row r="762" spans="12:12" ht="12.45" x14ac:dyDescent="0.2">
      <c r="L762" s="190"/>
    </row>
    <row r="763" spans="12:12" ht="12.45" x14ac:dyDescent="0.2">
      <c r="L763" s="190"/>
    </row>
    <row r="764" spans="12:12" ht="12.45" x14ac:dyDescent="0.2">
      <c r="L764" s="190"/>
    </row>
    <row r="765" spans="12:12" ht="12.45" x14ac:dyDescent="0.2">
      <c r="L765" s="190"/>
    </row>
    <row r="766" spans="12:12" ht="12.45" x14ac:dyDescent="0.2">
      <c r="L766" s="190"/>
    </row>
    <row r="767" spans="12:12" ht="12.45" x14ac:dyDescent="0.2">
      <c r="L767" s="190"/>
    </row>
    <row r="768" spans="12:12" ht="12.45" x14ac:dyDescent="0.2">
      <c r="L768" s="190"/>
    </row>
    <row r="769" spans="12:12" ht="12.45" x14ac:dyDescent="0.2">
      <c r="L769" s="190"/>
    </row>
    <row r="770" spans="12:12" ht="12.45" x14ac:dyDescent="0.2">
      <c r="L770" s="190"/>
    </row>
    <row r="771" spans="12:12" ht="12.45" x14ac:dyDescent="0.2">
      <c r="L771" s="190"/>
    </row>
    <row r="772" spans="12:12" ht="12.45" x14ac:dyDescent="0.2">
      <c r="L772" s="190"/>
    </row>
    <row r="773" spans="12:12" ht="12.45" x14ac:dyDescent="0.2">
      <c r="L773" s="190"/>
    </row>
    <row r="774" spans="12:12" ht="12.45" x14ac:dyDescent="0.2">
      <c r="L774" s="190"/>
    </row>
    <row r="775" spans="12:12" ht="12.45" x14ac:dyDescent="0.2">
      <c r="L775" s="190"/>
    </row>
    <row r="776" spans="12:12" ht="12.45" x14ac:dyDescent="0.2">
      <c r="L776" s="190"/>
    </row>
    <row r="777" spans="12:12" ht="12.45" x14ac:dyDescent="0.2">
      <c r="L777" s="190"/>
    </row>
    <row r="778" spans="12:12" ht="12.45" x14ac:dyDescent="0.2">
      <c r="L778" s="190"/>
    </row>
    <row r="779" spans="12:12" ht="12.45" x14ac:dyDescent="0.2">
      <c r="L779" s="190"/>
    </row>
    <row r="780" spans="12:12" ht="12.45" x14ac:dyDescent="0.2">
      <c r="L780" s="190"/>
    </row>
    <row r="781" spans="12:12" ht="12.45" x14ac:dyDescent="0.2">
      <c r="L781" s="190"/>
    </row>
    <row r="782" spans="12:12" ht="12.45" x14ac:dyDescent="0.2">
      <c r="L782" s="190"/>
    </row>
    <row r="783" spans="12:12" ht="12.45" x14ac:dyDescent="0.2">
      <c r="L783" s="190"/>
    </row>
    <row r="784" spans="12:12" ht="12.45" x14ac:dyDescent="0.2">
      <c r="L784" s="190"/>
    </row>
    <row r="785" spans="12:12" ht="12.45" x14ac:dyDescent="0.2">
      <c r="L785" s="190"/>
    </row>
    <row r="786" spans="12:12" ht="12.45" x14ac:dyDescent="0.2">
      <c r="L786" s="190"/>
    </row>
    <row r="787" spans="12:12" ht="12.45" x14ac:dyDescent="0.2">
      <c r="L787" s="190"/>
    </row>
    <row r="788" spans="12:12" ht="12.45" x14ac:dyDescent="0.2">
      <c r="L788" s="190"/>
    </row>
    <row r="789" spans="12:12" ht="12.45" x14ac:dyDescent="0.2">
      <c r="L789" s="190"/>
    </row>
    <row r="790" spans="12:12" ht="12.45" x14ac:dyDescent="0.2">
      <c r="L790" s="190"/>
    </row>
    <row r="791" spans="12:12" ht="12.45" x14ac:dyDescent="0.2">
      <c r="L791" s="190"/>
    </row>
    <row r="792" spans="12:12" ht="12.45" x14ac:dyDescent="0.2">
      <c r="L792" s="190"/>
    </row>
    <row r="793" spans="12:12" ht="12.45" x14ac:dyDescent="0.2">
      <c r="L793" s="190"/>
    </row>
    <row r="794" spans="12:12" ht="12.45" x14ac:dyDescent="0.2">
      <c r="L794" s="190"/>
    </row>
    <row r="795" spans="12:12" ht="12.45" x14ac:dyDescent="0.2">
      <c r="L795" s="190"/>
    </row>
    <row r="796" spans="12:12" ht="12.45" x14ac:dyDescent="0.2">
      <c r="L796" s="190"/>
    </row>
    <row r="797" spans="12:12" ht="12.45" x14ac:dyDescent="0.2">
      <c r="L797" s="190"/>
    </row>
    <row r="798" spans="12:12" ht="12.45" x14ac:dyDescent="0.2">
      <c r="L798" s="190"/>
    </row>
    <row r="799" spans="12:12" ht="12.45" x14ac:dyDescent="0.2">
      <c r="L799" s="190"/>
    </row>
    <row r="800" spans="12:12" ht="12.45" x14ac:dyDescent="0.2">
      <c r="L800" s="190"/>
    </row>
    <row r="801" spans="12:12" ht="12.45" x14ac:dyDescent="0.2">
      <c r="L801" s="190"/>
    </row>
    <row r="802" spans="12:12" ht="12.45" x14ac:dyDescent="0.2">
      <c r="L802" s="190"/>
    </row>
    <row r="803" spans="12:12" ht="12.45" x14ac:dyDescent="0.2">
      <c r="L803" s="190"/>
    </row>
    <row r="804" spans="12:12" ht="12.45" x14ac:dyDescent="0.2">
      <c r="L804" s="190"/>
    </row>
    <row r="805" spans="12:12" ht="12.45" x14ac:dyDescent="0.2">
      <c r="L805" s="190"/>
    </row>
    <row r="806" spans="12:12" ht="12.45" x14ac:dyDescent="0.2">
      <c r="L806" s="190"/>
    </row>
    <row r="807" spans="12:12" ht="12.45" x14ac:dyDescent="0.2">
      <c r="L807" s="190"/>
    </row>
    <row r="808" spans="12:12" ht="12.45" x14ac:dyDescent="0.2">
      <c r="L808" s="190"/>
    </row>
    <row r="809" spans="12:12" ht="12.45" x14ac:dyDescent="0.2">
      <c r="L809" s="190"/>
    </row>
    <row r="810" spans="12:12" ht="12.45" x14ac:dyDescent="0.2">
      <c r="L810" s="190"/>
    </row>
    <row r="811" spans="12:12" ht="12.45" x14ac:dyDescent="0.2">
      <c r="L811" s="190"/>
    </row>
    <row r="812" spans="12:12" ht="12.45" x14ac:dyDescent="0.2">
      <c r="L812" s="190"/>
    </row>
    <row r="813" spans="12:12" ht="12.45" x14ac:dyDescent="0.2">
      <c r="L813" s="190"/>
    </row>
    <row r="814" spans="12:12" ht="12.45" x14ac:dyDescent="0.2">
      <c r="L814" s="190"/>
    </row>
    <row r="815" spans="12:12" ht="12.45" x14ac:dyDescent="0.2">
      <c r="L815" s="190"/>
    </row>
    <row r="816" spans="12:12" ht="12.45" x14ac:dyDescent="0.2">
      <c r="L816" s="190"/>
    </row>
    <row r="817" spans="12:12" ht="12.45" x14ac:dyDescent="0.2">
      <c r="L817" s="190"/>
    </row>
    <row r="818" spans="12:12" ht="12.45" x14ac:dyDescent="0.2">
      <c r="L818" s="190"/>
    </row>
    <row r="819" spans="12:12" ht="12.45" x14ac:dyDescent="0.2">
      <c r="L819" s="190"/>
    </row>
    <row r="820" spans="12:12" ht="12.45" x14ac:dyDescent="0.2">
      <c r="L820" s="190"/>
    </row>
    <row r="821" spans="12:12" ht="12.45" x14ac:dyDescent="0.2">
      <c r="L821" s="190"/>
    </row>
    <row r="822" spans="12:12" ht="12.45" x14ac:dyDescent="0.2">
      <c r="L822" s="190"/>
    </row>
    <row r="823" spans="12:12" ht="12.45" x14ac:dyDescent="0.2">
      <c r="L823" s="190"/>
    </row>
    <row r="824" spans="12:12" ht="12.45" x14ac:dyDescent="0.2">
      <c r="L824" s="190"/>
    </row>
    <row r="825" spans="12:12" ht="12.45" x14ac:dyDescent="0.2">
      <c r="L825" s="190"/>
    </row>
    <row r="826" spans="12:12" ht="12.45" x14ac:dyDescent="0.2">
      <c r="L826" s="190"/>
    </row>
    <row r="827" spans="12:12" ht="12.45" x14ac:dyDescent="0.2">
      <c r="L827" s="190"/>
    </row>
    <row r="828" spans="12:12" ht="12.45" x14ac:dyDescent="0.2">
      <c r="L828" s="190"/>
    </row>
    <row r="829" spans="12:12" ht="12.45" x14ac:dyDescent="0.2">
      <c r="L829" s="190"/>
    </row>
    <row r="830" spans="12:12" ht="12.45" x14ac:dyDescent="0.2">
      <c r="L830" s="190"/>
    </row>
    <row r="831" spans="12:12" ht="12.45" x14ac:dyDescent="0.2">
      <c r="L831" s="190"/>
    </row>
    <row r="832" spans="12:12" ht="12.45" x14ac:dyDescent="0.2">
      <c r="L832" s="190"/>
    </row>
    <row r="833" spans="12:12" ht="12.45" x14ac:dyDescent="0.2">
      <c r="L833" s="190"/>
    </row>
    <row r="834" spans="12:12" ht="12.45" x14ac:dyDescent="0.2">
      <c r="L834" s="190"/>
    </row>
    <row r="835" spans="12:12" ht="12.45" x14ac:dyDescent="0.2">
      <c r="L835" s="190"/>
    </row>
    <row r="836" spans="12:12" ht="12.45" x14ac:dyDescent="0.2">
      <c r="L836" s="190"/>
    </row>
    <row r="837" spans="12:12" ht="12.45" x14ac:dyDescent="0.2">
      <c r="L837" s="190"/>
    </row>
    <row r="838" spans="12:12" ht="12.45" x14ac:dyDescent="0.2">
      <c r="L838" s="190"/>
    </row>
    <row r="839" spans="12:12" ht="12.45" x14ac:dyDescent="0.2">
      <c r="L839" s="190"/>
    </row>
    <row r="840" spans="12:12" ht="12.45" x14ac:dyDescent="0.2">
      <c r="L840" s="190"/>
    </row>
    <row r="841" spans="12:12" ht="12.45" x14ac:dyDescent="0.2">
      <c r="L841" s="190"/>
    </row>
    <row r="842" spans="12:12" ht="12.45" x14ac:dyDescent="0.2">
      <c r="L842" s="190"/>
    </row>
    <row r="843" spans="12:12" ht="12.45" x14ac:dyDescent="0.2">
      <c r="L843" s="190"/>
    </row>
    <row r="844" spans="12:12" ht="12.45" x14ac:dyDescent="0.2">
      <c r="L844" s="190"/>
    </row>
    <row r="845" spans="12:12" ht="12.45" x14ac:dyDescent="0.2">
      <c r="L845" s="190"/>
    </row>
    <row r="846" spans="12:12" ht="12.45" x14ac:dyDescent="0.2">
      <c r="L846" s="190"/>
    </row>
    <row r="847" spans="12:12" ht="12.45" x14ac:dyDescent="0.2">
      <c r="L847" s="190"/>
    </row>
    <row r="848" spans="12:12" ht="12.45" x14ac:dyDescent="0.2">
      <c r="L848" s="190"/>
    </row>
    <row r="849" spans="12:12" ht="12.45" x14ac:dyDescent="0.2">
      <c r="L849" s="190"/>
    </row>
    <row r="850" spans="12:12" ht="12.45" x14ac:dyDescent="0.2">
      <c r="L850" s="190"/>
    </row>
    <row r="851" spans="12:12" ht="12.45" x14ac:dyDescent="0.2">
      <c r="L851" s="190"/>
    </row>
    <row r="852" spans="12:12" ht="12.45" x14ac:dyDescent="0.2">
      <c r="L852" s="190"/>
    </row>
    <row r="853" spans="12:12" ht="12.45" x14ac:dyDescent="0.2">
      <c r="L853" s="190"/>
    </row>
    <row r="854" spans="12:12" ht="12.45" x14ac:dyDescent="0.2">
      <c r="L854" s="190"/>
    </row>
    <row r="855" spans="12:12" ht="12.45" x14ac:dyDescent="0.2">
      <c r="L855" s="190"/>
    </row>
    <row r="856" spans="12:12" ht="12.45" x14ac:dyDescent="0.2">
      <c r="L856" s="190"/>
    </row>
    <row r="857" spans="12:12" ht="12.45" x14ac:dyDescent="0.2">
      <c r="L857" s="190"/>
    </row>
    <row r="858" spans="12:12" ht="12.45" x14ac:dyDescent="0.2">
      <c r="L858" s="190"/>
    </row>
    <row r="859" spans="12:12" ht="12.45" x14ac:dyDescent="0.2">
      <c r="L859" s="190"/>
    </row>
    <row r="860" spans="12:12" ht="12.45" x14ac:dyDescent="0.2">
      <c r="L860" s="190"/>
    </row>
    <row r="861" spans="12:12" ht="12.45" x14ac:dyDescent="0.2">
      <c r="L861" s="190"/>
    </row>
    <row r="862" spans="12:12" ht="12.45" x14ac:dyDescent="0.2">
      <c r="L862" s="190"/>
    </row>
    <row r="863" spans="12:12" ht="12.45" x14ac:dyDescent="0.2">
      <c r="L863" s="190"/>
    </row>
    <row r="864" spans="12:12" ht="12.45" x14ac:dyDescent="0.2">
      <c r="L864" s="190"/>
    </row>
    <row r="865" spans="12:12" ht="12.45" x14ac:dyDescent="0.2">
      <c r="L865" s="190"/>
    </row>
    <row r="866" spans="12:12" ht="12.45" x14ac:dyDescent="0.2">
      <c r="L866" s="190"/>
    </row>
    <row r="867" spans="12:12" ht="12.45" x14ac:dyDescent="0.2">
      <c r="L867" s="190"/>
    </row>
    <row r="868" spans="12:12" ht="12.45" x14ac:dyDescent="0.2">
      <c r="L868" s="190"/>
    </row>
    <row r="869" spans="12:12" ht="12.45" x14ac:dyDescent="0.2">
      <c r="L869" s="190"/>
    </row>
    <row r="870" spans="12:12" ht="12.45" x14ac:dyDescent="0.2">
      <c r="L870" s="190"/>
    </row>
    <row r="871" spans="12:12" ht="12.45" x14ac:dyDescent="0.2">
      <c r="L871" s="190"/>
    </row>
    <row r="872" spans="12:12" ht="12.45" x14ac:dyDescent="0.2">
      <c r="L872" s="190"/>
    </row>
    <row r="873" spans="12:12" ht="12.45" x14ac:dyDescent="0.2">
      <c r="L873" s="190"/>
    </row>
    <row r="874" spans="12:12" ht="12.45" x14ac:dyDescent="0.2">
      <c r="L874" s="190"/>
    </row>
    <row r="875" spans="12:12" ht="12.45" x14ac:dyDescent="0.2">
      <c r="L875" s="190"/>
    </row>
    <row r="876" spans="12:12" ht="12.45" x14ac:dyDescent="0.2">
      <c r="L876" s="190"/>
    </row>
    <row r="877" spans="12:12" ht="12.45" x14ac:dyDescent="0.2">
      <c r="L877" s="190"/>
    </row>
    <row r="878" spans="12:12" ht="12.45" x14ac:dyDescent="0.2">
      <c r="L878" s="190"/>
    </row>
    <row r="879" spans="12:12" ht="12.45" x14ac:dyDescent="0.2">
      <c r="L879" s="190"/>
    </row>
    <row r="880" spans="12:12" ht="12.45" x14ac:dyDescent="0.2">
      <c r="L880" s="190"/>
    </row>
    <row r="881" spans="12:12" ht="12.45" x14ac:dyDescent="0.2">
      <c r="L881" s="190"/>
    </row>
    <row r="882" spans="12:12" ht="12.45" x14ac:dyDescent="0.2">
      <c r="L882" s="190"/>
    </row>
    <row r="883" spans="12:12" ht="12.45" x14ac:dyDescent="0.2">
      <c r="L883" s="190"/>
    </row>
    <row r="884" spans="12:12" ht="12.45" x14ac:dyDescent="0.2">
      <c r="L884" s="190"/>
    </row>
    <row r="885" spans="12:12" ht="12.45" x14ac:dyDescent="0.2">
      <c r="L885" s="190"/>
    </row>
    <row r="886" spans="12:12" ht="12.45" x14ac:dyDescent="0.2">
      <c r="L886" s="190"/>
    </row>
    <row r="887" spans="12:12" ht="12.45" x14ac:dyDescent="0.2">
      <c r="L887" s="190"/>
    </row>
    <row r="888" spans="12:12" ht="12.45" x14ac:dyDescent="0.2">
      <c r="L888" s="190"/>
    </row>
    <row r="889" spans="12:12" ht="12.45" x14ac:dyDescent="0.2">
      <c r="L889" s="190"/>
    </row>
    <row r="890" spans="12:12" ht="12.45" x14ac:dyDescent="0.2">
      <c r="L890" s="190"/>
    </row>
    <row r="891" spans="12:12" ht="12.45" x14ac:dyDescent="0.2">
      <c r="L891" s="190"/>
    </row>
    <row r="892" spans="12:12" ht="12.45" x14ac:dyDescent="0.2">
      <c r="L892" s="190"/>
    </row>
    <row r="893" spans="12:12" ht="12.45" x14ac:dyDescent="0.2">
      <c r="L893" s="190"/>
    </row>
    <row r="894" spans="12:12" ht="12.45" x14ac:dyDescent="0.2">
      <c r="L894" s="190"/>
    </row>
    <row r="895" spans="12:12" ht="12.45" x14ac:dyDescent="0.2">
      <c r="L895" s="190"/>
    </row>
    <row r="896" spans="12:12" ht="12.45" x14ac:dyDescent="0.2">
      <c r="L896" s="190"/>
    </row>
    <row r="897" spans="12:12" ht="12.45" x14ac:dyDescent="0.2">
      <c r="L897" s="190"/>
    </row>
    <row r="898" spans="12:12" ht="12.45" x14ac:dyDescent="0.2">
      <c r="L898" s="190"/>
    </row>
    <row r="899" spans="12:12" ht="12.45" x14ac:dyDescent="0.2">
      <c r="L899" s="190"/>
    </row>
    <row r="900" spans="12:12" ht="12.45" x14ac:dyDescent="0.2">
      <c r="L900" s="190"/>
    </row>
    <row r="901" spans="12:12" ht="12.45" x14ac:dyDescent="0.2">
      <c r="L901" s="190"/>
    </row>
    <row r="902" spans="12:12" ht="12.45" x14ac:dyDescent="0.2">
      <c r="L902" s="190"/>
    </row>
    <row r="903" spans="12:12" ht="12.45" x14ac:dyDescent="0.2">
      <c r="L903" s="190"/>
    </row>
    <row r="904" spans="12:12" ht="12.45" x14ac:dyDescent="0.2">
      <c r="L904" s="190"/>
    </row>
    <row r="905" spans="12:12" ht="12.45" x14ac:dyDescent="0.2">
      <c r="L905" s="190"/>
    </row>
    <row r="906" spans="12:12" ht="12.45" x14ac:dyDescent="0.2">
      <c r="L906" s="190"/>
    </row>
    <row r="907" spans="12:12" ht="12.45" x14ac:dyDescent="0.2">
      <c r="L907" s="190"/>
    </row>
    <row r="908" spans="12:12" ht="12.45" x14ac:dyDescent="0.2">
      <c r="L908" s="190"/>
    </row>
    <row r="909" spans="12:12" ht="12.45" x14ac:dyDescent="0.2">
      <c r="L909" s="190"/>
    </row>
    <row r="910" spans="12:12" ht="12.45" x14ac:dyDescent="0.2">
      <c r="L910" s="190"/>
    </row>
    <row r="911" spans="12:12" ht="12.45" x14ac:dyDescent="0.2">
      <c r="L911" s="190"/>
    </row>
    <row r="912" spans="12:12" ht="12.45" x14ac:dyDescent="0.2">
      <c r="L912" s="190"/>
    </row>
    <row r="913" spans="12:12" ht="12.45" x14ac:dyDescent="0.2">
      <c r="L913" s="190"/>
    </row>
    <row r="914" spans="12:12" ht="12.45" x14ac:dyDescent="0.2">
      <c r="L914" s="190"/>
    </row>
    <row r="915" spans="12:12" ht="12.45" x14ac:dyDescent="0.2">
      <c r="L915" s="190"/>
    </row>
    <row r="916" spans="12:12" ht="12.45" x14ac:dyDescent="0.2">
      <c r="L916" s="190"/>
    </row>
    <row r="917" spans="12:12" ht="12.45" x14ac:dyDescent="0.2">
      <c r="L917" s="190"/>
    </row>
    <row r="918" spans="12:12" ht="12.45" x14ac:dyDescent="0.2">
      <c r="L918" s="190"/>
    </row>
    <row r="919" spans="12:12" ht="12.45" x14ac:dyDescent="0.2">
      <c r="L919" s="190"/>
    </row>
    <row r="920" spans="12:12" ht="12.45" x14ac:dyDescent="0.2">
      <c r="L920" s="190"/>
    </row>
    <row r="921" spans="12:12" ht="12.45" x14ac:dyDescent="0.2">
      <c r="L921" s="190"/>
    </row>
    <row r="922" spans="12:12" ht="12.45" x14ac:dyDescent="0.2">
      <c r="L922" s="190"/>
    </row>
    <row r="923" spans="12:12" ht="12.45" x14ac:dyDescent="0.2">
      <c r="L923" s="190"/>
    </row>
    <row r="924" spans="12:12" ht="12.45" x14ac:dyDescent="0.2">
      <c r="L924" s="190"/>
    </row>
    <row r="925" spans="12:12" ht="12.45" x14ac:dyDescent="0.2">
      <c r="L925" s="190"/>
    </row>
    <row r="926" spans="12:12" ht="12.45" x14ac:dyDescent="0.2">
      <c r="L926" s="190"/>
    </row>
    <row r="927" spans="12:12" ht="12.45" x14ac:dyDescent="0.2">
      <c r="L927" s="190"/>
    </row>
    <row r="928" spans="12:12" ht="12.45" x14ac:dyDescent="0.2">
      <c r="L928" s="190"/>
    </row>
    <row r="929" spans="12:12" ht="12.45" x14ac:dyDescent="0.2">
      <c r="L929" s="190"/>
    </row>
    <row r="930" spans="12:12" ht="12.45" x14ac:dyDescent="0.2">
      <c r="L930" s="190"/>
    </row>
    <row r="931" spans="12:12" ht="12.45" x14ac:dyDescent="0.2">
      <c r="L931" s="190"/>
    </row>
    <row r="932" spans="12:12" ht="12.45" x14ac:dyDescent="0.2">
      <c r="L932" s="190"/>
    </row>
    <row r="933" spans="12:12" ht="12.45" x14ac:dyDescent="0.2">
      <c r="L933" s="190"/>
    </row>
    <row r="934" spans="12:12" ht="12.45" x14ac:dyDescent="0.2">
      <c r="L934" s="190"/>
    </row>
    <row r="935" spans="12:12" ht="12.45" x14ac:dyDescent="0.2">
      <c r="L935" s="190"/>
    </row>
    <row r="936" spans="12:12" ht="12.45" x14ac:dyDescent="0.2">
      <c r="L936" s="190"/>
    </row>
    <row r="937" spans="12:12" ht="12.45" x14ac:dyDescent="0.2">
      <c r="L937" s="190"/>
    </row>
    <row r="938" spans="12:12" ht="12.45" x14ac:dyDescent="0.2">
      <c r="L938" s="190"/>
    </row>
    <row r="939" spans="12:12" ht="12.45" x14ac:dyDescent="0.2">
      <c r="L939" s="190"/>
    </row>
    <row r="940" spans="12:12" ht="12.45" x14ac:dyDescent="0.2">
      <c r="L940" s="190"/>
    </row>
    <row r="941" spans="12:12" ht="12.45" x14ac:dyDescent="0.2">
      <c r="L941" s="190"/>
    </row>
    <row r="942" spans="12:12" ht="12.45" x14ac:dyDescent="0.2">
      <c r="L942" s="190"/>
    </row>
    <row r="943" spans="12:12" ht="12.45" x14ac:dyDescent="0.2">
      <c r="L943" s="190"/>
    </row>
    <row r="944" spans="12:12" ht="12.45" x14ac:dyDescent="0.2">
      <c r="L944" s="190"/>
    </row>
    <row r="945" spans="12:12" ht="12.45" x14ac:dyDescent="0.2">
      <c r="L945" s="190"/>
    </row>
    <row r="946" spans="12:12" ht="12.45" x14ac:dyDescent="0.2">
      <c r="L946" s="190"/>
    </row>
    <row r="947" spans="12:12" ht="12.45" x14ac:dyDescent="0.2">
      <c r="L947" s="190"/>
    </row>
    <row r="948" spans="12:12" ht="12.45" x14ac:dyDescent="0.2">
      <c r="L948" s="190"/>
    </row>
    <row r="949" spans="12:12" ht="12.45" x14ac:dyDescent="0.2">
      <c r="L949" s="190"/>
    </row>
    <row r="950" spans="12:12" ht="12.45" x14ac:dyDescent="0.2">
      <c r="L950" s="190"/>
    </row>
    <row r="951" spans="12:12" ht="12.45" x14ac:dyDescent="0.2">
      <c r="L951" s="190"/>
    </row>
    <row r="952" spans="12:12" ht="12.45" x14ac:dyDescent="0.2">
      <c r="L952" s="190"/>
    </row>
    <row r="953" spans="12:12" ht="12.45" x14ac:dyDescent="0.2">
      <c r="L953" s="190"/>
    </row>
    <row r="954" spans="12:12" ht="12.45" x14ac:dyDescent="0.2">
      <c r="L954" s="190"/>
    </row>
    <row r="955" spans="12:12" ht="12.45" x14ac:dyDescent="0.2">
      <c r="L955" s="190"/>
    </row>
    <row r="956" spans="12:12" ht="12.45" x14ac:dyDescent="0.2">
      <c r="L956" s="190"/>
    </row>
    <row r="957" spans="12:12" ht="12.45" x14ac:dyDescent="0.2">
      <c r="L957" s="190"/>
    </row>
    <row r="958" spans="12:12" ht="12.45" x14ac:dyDescent="0.2">
      <c r="L958" s="190"/>
    </row>
    <row r="959" spans="12:12" ht="12.45" x14ac:dyDescent="0.2">
      <c r="L959" s="190"/>
    </row>
    <row r="960" spans="12:12" ht="12.45" x14ac:dyDescent="0.2">
      <c r="L960" s="190"/>
    </row>
    <row r="961" spans="12:12" ht="12.45" x14ac:dyDescent="0.2">
      <c r="L961" s="190"/>
    </row>
    <row r="962" spans="12:12" ht="12.45" x14ac:dyDescent="0.2">
      <c r="L962" s="190"/>
    </row>
    <row r="963" spans="12:12" ht="12.45" x14ac:dyDescent="0.2">
      <c r="L963" s="190"/>
    </row>
    <row r="964" spans="12:12" ht="12.45" x14ac:dyDescent="0.2">
      <c r="L964" s="190"/>
    </row>
    <row r="965" spans="12:12" ht="12.45" x14ac:dyDescent="0.2">
      <c r="L965" s="190"/>
    </row>
    <row r="966" spans="12:12" ht="12.45" x14ac:dyDescent="0.2">
      <c r="L966" s="190"/>
    </row>
    <row r="967" spans="12:12" ht="12.45" x14ac:dyDescent="0.2">
      <c r="L967" s="190"/>
    </row>
    <row r="968" spans="12:12" ht="12.45" x14ac:dyDescent="0.2">
      <c r="L968" s="190"/>
    </row>
    <row r="969" spans="12:12" ht="12.45" x14ac:dyDescent="0.2">
      <c r="L969" s="190"/>
    </row>
    <row r="970" spans="12:12" ht="12.45" x14ac:dyDescent="0.2">
      <c r="L970" s="190"/>
    </row>
    <row r="971" spans="12:12" ht="12.45" x14ac:dyDescent="0.2">
      <c r="L971" s="190"/>
    </row>
    <row r="972" spans="12:12" ht="12.45" x14ac:dyDescent="0.2">
      <c r="L972" s="190"/>
    </row>
    <row r="973" spans="12:12" ht="12.45" x14ac:dyDescent="0.2">
      <c r="L973" s="190"/>
    </row>
    <row r="974" spans="12:12" ht="12.45" x14ac:dyDescent="0.2">
      <c r="L974" s="190"/>
    </row>
    <row r="975" spans="12:12" ht="12.45" x14ac:dyDescent="0.2">
      <c r="L975" s="190"/>
    </row>
    <row r="976" spans="12:12" ht="12.45" x14ac:dyDescent="0.2">
      <c r="L976" s="190"/>
    </row>
    <row r="977" spans="12:12" ht="12.45" x14ac:dyDescent="0.2">
      <c r="L977" s="190"/>
    </row>
    <row r="978" spans="12:12" ht="12.45" x14ac:dyDescent="0.2">
      <c r="L978" s="190"/>
    </row>
    <row r="979" spans="12:12" ht="12.45" x14ac:dyDescent="0.2">
      <c r="L979" s="190"/>
    </row>
    <row r="980" spans="12:12" ht="12.45" x14ac:dyDescent="0.2">
      <c r="L980" s="190"/>
    </row>
    <row r="981" spans="12:12" ht="12.45" x14ac:dyDescent="0.2">
      <c r="L981" s="190"/>
    </row>
    <row r="982" spans="12:12" ht="12.45" x14ac:dyDescent="0.2">
      <c r="L982" s="190"/>
    </row>
    <row r="983" spans="12:12" ht="12.45" x14ac:dyDescent="0.2">
      <c r="L983" s="190"/>
    </row>
    <row r="984" spans="12:12" ht="12.45" x14ac:dyDescent="0.2">
      <c r="L984" s="190"/>
    </row>
    <row r="985" spans="12:12" ht="12.45" x14ac:dyDescent="0.2">
      <c r="L985" s="190"/>
    </row>
    <row r="986" spans="12:12" ht="12.45" x14ac:dyDescent="0.2">
      <c r="L986" s="190"/>
    </row>
    <row r="987" spans="12:12" ht="12.45" x14ac:dyDescent="0.2">
      <c r="L987" s="190"/>
    </row>
    <row r="988" spans="12:12" ht="12.45" x14ac:dyDescent="0.2">
      <c r="L988" s="190"/>
    </row>
    <row r="989" spans="12:12" ht="12.45" x14ac:dyDescent="0.2">
      <c r="L989" s="190"/>
    </row>
    <row r="990" spans="12:12" ht="12.45" x14ac:dyDescent="0.2">
      <c r="L990" s="190"/>
    </row>
    <row r="991" spans="12:12" ht="12.45" x14ac:dyDescent="0.2">
      <c r="L991" s="190"/>
    </row>
    <row r="992" spans="12:12" ht="12.45" x14ac:dyDescent="0.2">
      <c r="L992" s="190"/>
    </row>
    <row r="993" spans="12:12" ht="12.45" x14ac:dyDescent="0.2">
      <c r="L993" s="190"/>
    </row>
    <row r="994" spans="12:12" ht="12.45" x14ac:dyDescent="0.2">
      <c r="L994" s="190"/>
    </row>
    <row r="995" spans="12:12" ht="12.45" x14ac:dyDescent="0.2">
      <c r="L995" s="190"/>
    </row>
    <row r="996" spans="12:12" ht="12.45" x14ac:dyDescent="0.2">
      <c r="L996" s="190"/>
    </row>
    <row r="997" spans="12:12" ht="12.45" x14ac:dyDescent="0.2">
      <c r="L997" s="190"/>
    </row>
    <row r="998" spans="12:12" ht="12.45" x14ac:dyDescent="0.2">
      <c r="L998" s="190"/>
    </row>
    <row r="999" spans="12:12" ht="12.45" x14ac:dyDescent="0.2">
      <c r="L999" s="190"/>
    </row>
    <row r="1000" spans="12:12" ht="12.45" x14ac:dyDescent="0.2">
      <c r="L1000" s="190"/>
    </row>
  </sheetData>
  <printOptions horizontalCentered="1" gridLines="1"/>
  <pageMargins left="0.7" right="0.7" top="0.75" bottom="0.75" header="0" footer="0"/>
  <pageSetup fitToHeight="0" pageOrder="overThenDown" orientation="landscape" cellComments="atEnd"/>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N1000"/>
  <sheetViews>
    <sheetView workbookViewId="0">
      <selection activeCell="B1" sqref="B1"/>
    </sheetView>
  </sheetViews>
  <sheetFormatPr defaultColWidth="14.375" defaultRowHeight="15.75" customHeight="1" x14ac:dyDescent="0.2"/>
  <cols>
    <col min="1" max="1" width="16.125" style="189" customWidth="1"/>
    <col min="2" max="2" width="14.625" style="189" customWidth="1"/>
    <col min="3" max="16384" width="14.375" style="189"/>
  </cols>
  <sheetData>
    <row r="1" spans="1:14" ht="15.75" customHeight="1" x14ac:dyDescent="0.2">
      <c r="A1" s="193" t="s">
        <v>81</v>
      </c>
      <c r="B1" s="195" t="s">
        <v>80</v>
      </c>
      <c r="C1" s="193"/>
    </row>
    <row r="2" spans="1:14" ht="15.75" customHeight="1" x14ac:dyDescent="0.2">
      <c r="A2" s="192" t="s">
        <v>79</v>
      </c>
      <c r="B2" s="190"/>
      <c r="C2" s="213" t="s">
        <v>111</v>
      </c>
      <c r="D2" s="190"/>
      <c r="E2" s="190"/>
      <c r="F2" s="190"/>
      <c r="G2" s="190"/>
      <c r="H2" s="190"/>
      <c r="I2" s="190"/>
      <c r="J2" s="190"/>
      <c r="K2" s="190"/>
      <c r="L2" s="190"/>
      <c r="M2" s="190"/>
      <c r="N2" s="190"/>
    </row>
    <row r="3" spans="1:14" ht="15.75" customHeight="1" x14ac:dyDescent="0.2">
      <c r="A3" s="193" t="s">
        <v>78</v>
      </c>
      <c r="B3" s="190"/>
    </row>
    <row r="4" spans="1:14" ht="15.75" customHeight="1" x14ac:dyDescent="0.2">
      <c r="A4" s="193" t="s">
        <v>77</v>
      </c>
      <c r="C4" s="190"/>
    </row>
    <row r="5" spans="1:14" ht="15.75" customHeight="1" x14ac:dyDescent="0.2">
      <c r="B5" s="190"/>
      <c r="C5" s="194"/>
    </row>
    <row r="6" spans="1:14" ht="15.75" customHeight="1" x14ac:dyDescent="0.2">
      <c r="A6" s="189" t="s">
        <v>110</v>
      </c>
      <c r="B6" s="190"/>
    </row>
    <row r="7" spans="1:14" ht="15.75" customHeight="1" x14ac:dyDescent="0.2">
      <c r="A7" s="193"/>
      <c r="B7" s="190"/>
    </row>
    <row r="8" spans="1:14" ht="15.75" customHeight="1" x14ac:dyDescent="0.2">
      <c r="A8" s="193"/>
      <c r="B8" s="190"/>
    </row>
    <row r="9" spans="1:14" ht="15.75" customHeight="1" x14ac:dyDescent="0.2">
      <c r="A9" s="193"/>
      <c r="B9" s="190"/>
    </row>
    <row r="10" spans="1:14" ht="15.75" customHeight="1" x14ac:dyDescent="0.2">
      <c r="A10" s="193"/>
      <c r="B10" s="190"/>
    </row>
    <row r="11" spans="1:14" ht="15.75" customHeight="1" x14ac:dyDescent="0.2">
      <c r="A11" s="193"/>
      <c r="B11" s="190"/>
    </row>
    <row r="12" spans="1:14" ht="15.75" customHeight="1" x14ac:dyDescent="0.2">
      <c r="A12" s="193"/>
      <c r="B12" s="190"/>
    </row>
    <row r="13" spans="1:14" ht="15.75" customHeight="1" x14ac:dyDescent="0.2">
      <c r="A13" s="193"/>
      <c r="B13" s="190"/>
    </row>
    <row r="14" spans="1:14" ht="15.75" customHeight="1" x14ac:dyDescent="0.2">
      <c r="A14" s="193"/>
      <c r="B14" s="190"/>
    </row>
    <row r="15" spans="1:14" ht="15.75" customHeight="1" x14ac:dyDescent="0.2">
      <c r="A15" s="193"/>
      <c r="B15" s="190"/>
    </row>
    <row r="16" spans="1:14" ht="15.75" customHeight="1" x14ac:dyDescent="0.2">
      <c r="A16" s="193"/>
      <c r="B16" s="190"/>
    </row>
    <row r="17" spans="1:14" ht="15.75" customHeight="1" x14ac:dyDescent="0.2">
      <c r="A17" s="193"/>
      <c r="B17" s="190"/>
    </row>
    <row r="18" spans="1:14" ht="12.45" x14ac:dyDescent="0.2">
      <c r="A18" s="193"/>
      <c r="B18" s="190"/>
    </row>
    <row r="19" spans="1:14" ht="12.45" x14ac:dyDescent="0.2">
      <c r="A19" s="193"/>
      <c r="B19" s="190"/>
    </row>
    <row r="20" spans="1:14" ht="12.45" x14ac:dyDescent="0.2">
      <c r="A20" s="193"/>
      <c r="B20" s="190"/>
    </row>
    <row r="21" spans="1:14" ht="12.45" x14ac:dyDescent="0.2">
      <c r="A21" s="193"/>
      <c r="B21" s="190"/>
    </row>
    <row r="22" spans="1:14" ht="12.45" x14ac:dyDescent="0.2">
      <c r="A22" s="193"/>
      <c r="B22" s="190"/>
    </row>
    <row r="23" spans="1:14" ht="12.45" x14ac:dyDescent="0.2">
      <c r="A23" s="193"/>
      <c r="B23" s="190"/>
    </row>
    <row r="24" spans="1:14" ht="12.45" x14ac:dyDescent="0.2">
      <c r="A24" s="193"/>
      <c r="B24" s="190"/>
    </row>
    <row r="25" spans="1:14" ht="12.45" x14ac:dyDescent="0.2">
      <c r="A25" s="193"/>
      <c r="B25" s="190"/>
    </row>
    <row r="26" spans="1:14" ht="12.45" x14ac:dyDescent="0.2">
      <c r="B26" s="190"/>
    </row>
    <row r="27" spans="1:14" ht="12.45" x14ac:dyDescent="0.2">
      <c r="B27" s="190"/>
    </row>
    <row r="28" spans="1:14" ht="12.45" x14ac:dyDescent="0.2">
      <c r="B28" s="190"/>
    </row>
    <row r="29" spans="1:14" ht="12.45" x14ac:dyDescent="0.2">
      <c r="A29" s="190"/>
      <c r="B29" s="190">
        <f>SUM(B7:B28)</f>
        <v>0</v>
      </c>
      <c r="C29" s="190"/>
      <c r="D29" s="190"/>
      <c r="E29" s="190"/>
      <c r="F29" s="190"/>
      <c r="G29" s="190"/>
      <c r="H29" s="190"/>
      <c r="I29" s="190"/>
      <c r="J29" s="190"/>
      <c r="K29" s="190"/>
      <c r="L29" s="190"/>
      <c r="M29" s="190"/>
      <c r="N29" s="190"/>
    </row>
    <row r="30" spans="1:14" ht="12.45" x14ac:dyDescent="0.2">
      <c r="B30" s="191" t="s">
        <v>76</v>
      </c>
    </row>
    <row r="31" spans="1:14" ht="12.45" x14ac:dyDescent="0.2">
      <c r="B31" s="190"/>
    </row>
    <row r="32" spans="1:14" ht="12.45" x14ac:dyDescent="0.2">
      <c r="B32" s="190"/>
    </row>
    <row r="33" spans="2:2" ht="12.45" x14ac:dyDescent="0.2">
      <c r="B33" s="190"/>
    </row>
    <row r="34" spans="2:2" ht="12.45" x14ac:dyDescent="0.2">
      <c r="B34" s="190"/>
    </row>
    <row r="35" spans="2:2" ht="12.45" x14ac:dyDescent="0.2">
      <c r="B35" s="190"/>
    </row>
    <row r="36" spans="2:2" ht="12.45" x14ac:dyDescent="0.2">
      <c r="B36" s="190"/>
    </row>
    <row r="37" spans="2:2" ht="12.45" x14ac:dyDescent="0.2">
      <c r="B37" s="190"/>
    </row>
    <row r="38" spans="2:2" ht="12.45" x14ac:dyDescent="0.2">
      <c r="B38" s="190"/>
    </row>
    <row r="39" spans="2:2" ht="12.45" x14ac:dyDescent="0.2">
      <c r="B39" s="190"/>
    </row>
    <row r="40" spans="2:2" ht="12.45" x14ac:dyDescent="0.2">
      <c r="B40" s="190"/>
    </row>
    <row r="41" spans="2:2" ht="12.45" x14ac:dyDescent="0.2">
      <c r="B41" s="190"/>
    </row>
    <row r="42" spans="2:2" ht="12.45" x14ac:dyDescent="0.2">
      <c r="B42" s="190"/>
    </row>
    <row r="43" spans="2:2" ht="12.45" x14ac:dyDescent="0.2">
      <c r="B43" s="190"/>
    </row>
    <row r="44" spans="2:2" ht="12.45" x14ac:dyDescent="0.2">
      <c r="B44" s="190"/>
    </row>
    <row r="45" spans="2:2" ht="12.45" x14ac:dyDescent="0.2">
      <c r="B45" s="190"/>
    </row>
    <row r="46" spans="2:2" ht="12.45" x14ac:dyDescent="0.2">
      <c r="B46" s="190"/>
    </row>
    <row r="47" spans="2:2" ht="12.45" x14ac:dyDescent="0.2">
      <c r="B47" s="190"/>
    </row>
    <row r="48" spans="2:2" ht="12.45" x14ac:dyDescent="0.2">
      <c r="B48" s="190"/>
    </row>
    <row r="49" spans="2:2" ht="12.45" x14ac:dyDescent="0.2">
      <c r="B49" s="190"/>
    </row>
    <row r="50" spans="2:2" ht="12.45" x14ac:dyDescent="0.2">
      <c r="B50" s="190"/>
    </row>
    <row r="51" spans="2:2" ht="12.45" x14ac:dyDescent="0.2">
      <c r="B51" s="190"/>
    </row>
    <row r="52" spans="2:2" ht="12.45" x14ac:dyDescent="0.2">
      <c r="B52" s="190"/>
    </row>
    <row r="53" spans="2:2" ht="12.45" x14ac:dyDescent="0.2">
      <c r="B53" s="190"/>
    </row>
    <row r="54" spans="2:2" ht="12.45" x14ac:dyDescent="0.2">
      <c r="B54" s="190"/>
    </row>
    <row r="55" spans="2:2" ht="12.45" x14ac:dyDescent="0.2">
      <c r="B55" s="190"/>
    </row>
    <row r="56" spans="2:2" ht="12.45" x14ac:dyDescent="0.2">
      <c r="B56" s="190"/>
    </row>
    <row r="57" spans="2:2" ht="12.45" x14ac:dyDescent="0.2">
      <c r="B57" s="190"/>
    </row>
    <row r="58" spans="2:2" ht="12.45" x14ac:dyDescent="0.2">
      <c r="B58" s="190"/>
    </row>
    <row r="59" spans="2:2" ht="12.45" x14ac:dyDescent="0.2">
      <c r="B59" s="190"/>
    </row>
    <row r="60" spans="2:2" ht="12.45" x14ac:dyDescent="0.2">
      <c r="B60" s="190"/>
    </row>
    <row r="61" spans="2:2" ht="12.45" x14ac:dyDescent="0.2">
      <c r="B61" s="190"/>
    </row>
    <row r="62" spans="2:2" ht="12.45" x14ac:dyDescent="0.2">
      <c r="B62" s="190"/>
    </row>
    <row r="63" spans="2:2" ht="12.45" x14ac:dyDescent="0.2">
      <c r="B63" s="190"/>
    </row>
    <row r="64" spans="2:2" ht="12.45" x14ac:dyDescent="0.2">
      <c r="B64" s="190"/>
    </row>
    <row r="65" spans="2:2" ht="12.45" x14ac:dyDescent="0.2">
      <c r="B65" s="190"/>
    </row>
    <row r="66" spans="2:2" ht="12.45" x14ac:dyDescent="0.2">
      <c r="B66" s="190"/>
    </row>
    <row r="67" spans="2:2" ht="12.45" x14ac:dyDescent="0.2">
      <c r="B67" s="190"/>
    </row>
    <row r="68" spans="2:2" ht="12.45" x14ac:dyDescent="0.2">
      <c r="B68" s="190"/>
    </row>
    <row r="69" spans="2:2" ht="12.45" x14ac:dyDescent="0.2">
      <c r="B69" s="190"/>
    </row>
    <row r="70" spans="2:2" ht="12.45" x14ac:dyDescent="0.2">
      <c r="B70" s="190"/>
    </row>
    <row r="71" spans="2:2" ht="12.45" x14ac:dyDescent="0.2">
      <c r="B71" s="190"/>
    </row>
    <row r="72" spans="2:2" ht="12.45" x14ac:dyDescent="0.2">
      <c r="B72" s="190"/>
    </row>
    <row r="73" spans="2:2" ht="12.45" x14ac:dyDescent="0.2">
      <c r="B73" s="190"/>
    </row>
    <row r="74" spans="2:2" ht="12.45" x14ac:dyDescent="0.2">
      <c r="B74" s="190"/>
    </row>
    <row r="75" spans="2:2" ht="12.45" x14ac:dyDescent="0.2">
      <c r="B75" s="190"/>
    </row>
    <row r="76" spans="2:2" ht="12.45" x14ac:dyDescent="0.2">
      <c r="B76" s="190"/>
    </row>
    <row r="77" spans="2:2" ht="12.45" x14ac:dyDescent="0.2">
      <c r="B77" s="190"/>
    </row>
    <row r="78" spans="2:2" ht="12.45" x14ac:dyDescent="0.2">
      <c r="B78" s="190"/>
    </row>
    <row r="79" spans="2:2" ht="12.45" x14ac:dyDescent="0.2">
      <c r="B79" s="190"/>
    </row>
    <row r="80" spans="2:2" ht="12.45" x14ac:dyDescent="0.2">
      <c r="B80" s="190"/>
    </row>
    <row r="81" spans="2:2" ht="12.45" x14ac:dyDescent="0.2">
      <c r="B81" s="190"/>
    </row>
    <row r="82" spans="2:2" ht="12.45" x14ac:dyDescent="0.2">
      <c r="B82" s="190"/>
    </row>
    <row r="83" spans="2:2" ht="12.45" x14ac:dyDescent="0.2">
      <c r="B83" s="190"/>
    </row>
    <row r="84" spans="2:2" ht="12.45" x14ac:dyDescent="0.2">
      <c r="B84" s="190"/>
    </row>
    <row r="85" spans="2:2" ht="12.45" x14ac:dyDescent="0.2">
      <c r="B85" s="190"/>
    </row>
    <row r="86" spans="2:2" ht="12.45" x14ac:dyDescent="0.2">
      <c r="B86" s="190"/>
    </row>
    <row r="87" spans="2:2" ht="12.45" x14ac:dyDescent="0.2">
      <c r="B87" s="190"/>
    </row>
    <row r="88" spans="2:2" ht="12.45" x14ac:dyDescent="0.2">
      <c r="B88" s="190"/>
    </row>
    <row r="89" spans="2:2" ht="12.45" x14ac:dyDescent="0.2">
      <c r="B89" s="190"/>
    </row>
    <row r="90" spans="2:2" ht="12.45" x14ac:dyDescent="0.2">
      <c r="B90" s="190"/>
    </row>
    <row r="91" spans="2:2" ht="12.45" x14ac:dyDescent="0.2">
      <c r="B91" s="190"/>
    </row>
    <row r="92" spans="2:2" ht="12.45" x14ac:dyDescent="0.2">
      <c r="B92" s="190"/>
    </row>
    <row r="93" spans="2:2" ht="12.45" x14ac:dyDescent="0.2">
      <c r="B93" s="190"/>
    </row>
    <row r="94" spans="2:2" ht="12.45" x14ac:dyDescent="0.2">
      <c r="B94" s="190"/>
    </row>
    <row r="95" spans="2:2" ht="12.45" x14ac:dyDescent="0.2">
      <c r="B95" s="190"/>
    </row>
    <row r="96" spans="2:2" ht="12.45" x14ac:dyDescent="0.2">
      <c r="B96" s="190"/>
    </row>
    <row r="97" spans="2:2" ht="12.45" x14ac:dyDescent="0.2">
      <c r="B97" s="190"/>
    </row>
    <row r="98" spans="2:2" ht="12.45" x14ac:dyDescent="0.2">
      <c r="B98" s="190"/>
    </row>
    <row r="99" spans="2:2" ht="12.45" x14ac:dyDescent="0.2">
      <c r="B99" s="190"/>
    </row>
    <row r="100" spans="2:2" ht="12.45" x14ac:dyDescent="0.2">
      <c r="B100" s="190"/>
    </row>
    <row r="101" spans="2:2" ht="12.45" x14ac:dyDescent="0.2">
      <c r="B101" s="190"/>
    </row>
    <row r="102" spans="2:2" ht="12.45" x14ac:dyDescent="0.2">
      <c r="B102" s="190"/>
    </row>
    <row r="103" spans="2:2" ht="12.45" x14ac:dyDescent="0.2">
      <c r="B103" s="190"/>
    </row>
    <row r="104" spans="2:2" ht="12.45" x14ac:dyDescent="0.2">
      <c r="B104" s="190"/>
    </row>
    <row r="105" spans="2:2" ht="12.45" x14ac:dyDescent="0.2">
      <c r="B105" s="190"/>
    </row>
    <row r="106" spans="2:2" ht="12.45" x14ac:dyDescent="0.2">
      <c r="B106" s="190"/>
    </row>
    <row r="107" spans="2:2" ht="12.45" x14ac:dyDescent="0.2">
      <c r="B107" s="190"/>
    </row>
    <row r="108" spans="2:2" ht="12.45" x14ac:dyDescent="0.2">
      <c r="B108" s="190"/>
    </row>
    <row r="109" spans="2:2" ht="12.45" x14ac:dyDescent="0.2">
      <c r="B109" s="190"/>
    </row>
    <row r="110" spans="2:2" ht="12.45" x14ac:dyDescent="0.2">
      <c r="B110" s="190"/>
    </row>
    <row r="111" spans="2:2" ht="12.45" x14ac:dyDescent="0.2">
      <c r="B111" s="190"/>
    </row>
    <row r="112" spans="2:2" ht="12.45" x14ac:dyDescent="0.2">
      <c r="B112" s="190"/>
    </row>
    <row r="113" spans="2:2" ht="12.45" x14ac:dyDescent="0.2">
      <c r="B113" s="190"/>
    </row>
    <row r="114" spans="2:2" ht="12.45" x14ac:dyDescent="0.2">
      <c r="B114" s="190"/>
    </row>
    <row r="115" spans="2:2" ht="12.45" x14ac:dyDescent="0.2">
      <c r="B115" s="190"/>
    </row>
    <row r="116" spans="2:2" ht="12.45" x14ac:dyDescent="0.2">
      <c r="B116" s="190"/>
    </row>
    <row r="117" spans="2:2" ht="12.45" x14ac:dyDescent="0.2">
      <c r="B117" s="190"/>
    </row>
    <row r="118" spans="2:2" ht="12.45" x14ac:dyDescent="0.2">
      <c r="B118" s="190"/>
    </row>
    <row r="119" spans="2:2" ht="12.45" x14ac:dyDescent="0.2">
      <c r="B119" s="190"/>
    </row>
    <row r="120" spans="2:2" ht="12.45" x14ac:dyDescent="0.2">
      <c r="B120" s="190"/>
    </row>
    <row r="121" spans="2:2" ht="12.45" x14ac:dyDescent="0.2">
      <c r="B121" s="190"/>
    </row>
    <row r="122" spans="2:2" ht="12.45" x14ac:dyDescent="0.2">
      <c r="B122" s="190"/>
    </row>
    <row r="123" spans="2:2" ht="12.45" x14ac:dyDescent="0.2">
      <c r="B123" s="190"/>
    </row>
    <row r="124" spans="2:2" ht="12.45" x14ac:dyDescent="0.2">
      <c r="B124" s="190"/>
    </row>
    <row r="125" spans="2:2" ht="12.45" x14ac:dyDescent="0.2">
      <c r="B125" s="190"/>
    </row>
    <row r="126" spans="2:2" ht="12.45" x14ac:dyDescent="0.2">
      <c r="B126" s="190"/>
    </row>
    <row r="127" spans="2:2" ht="12.45" x14ac:dyDescent="0.2">
      <c r="B127" s="190"/>
    </row>
    <row r="128" spans="2:2" ht="12.45" x14ac:dyDescent="0.2">
      <c r="B128" s="190"/>
    </row>
    <row r="129" spans="2:2" ht="12.45" x14ac:dyDescent="0.2">
      <c r="B129" s="190"/>
    </row>
    <row r="130" spans="2:2" ht="12.45" x14ac:dyDescent="0.2">
      <c r="B130" s="190"/>
    </row>
    <row r="131" spans="2:2" ht="12.45" x14ac:dyDescent="0.2">
      <c r="B131" s="190"/>
    </row>
    <row r="132" spans="2:2" ht="12.45" x14ac:dyDescent="0.2">
      <c r="B132" s="190"/>
    </row>
    <row r="133" spans="2:2" ht="12.45" x14ac:dyDescent="0.2">
      <c r="B133" s="190"/>
    </row>
    <row r="134" spans="2:2" ht="12.45" x14ac:dyDescent="0.2">
      <c r="B134" s="190"/>
    </row>
    <row r="135" spans="2:2" ht="12.45" x14ac:dyDescent="0.2">
      <c r="B135" s="190"/>
    </row>
    <row r="136" spans="2:2" ht="12.45" x14ac:dyDescent="0.2">
      <c r="B136" s="190"/>
    </row>
    <row r="137" spans="2:2" ht="12.45" x14ac:dyDescent="0.2">
      <c r="B137" s="190"/>
    </row>
    <row r="138" spans="2:2" ht="12.45" x14ac:dyDescent="0.2">
      <c r="B138" s="190"/>
    </row>
    <row r="139" spans="2:2" ht="12.45" x14ac:dyDescent="0.2">
      <c r="B139" s="190"/>
    </row>
    <row r="140" spans="2:2" ht="12.45" x14ac:dyDescent="0.2">
      <c r="B140" s="190"/>
    </row>
    <row r="141" spans="2:2" ht="12.45" x14ac:dyDescent="0.2">
      <c r="B141" s="190"/>
    </row>
    <row r="142" spans="2:2" ht="12.45" x14ac:dyDescent="0.2">
      <c r="B142" s="190"/>
    </row>
    <row r="143" spans="2:2" ht="12.45" x14ac:dyDescent="0.2">
      <c r="B143" s="190"/>
    </row>
    <row r="144" spans="2:2" ht="12.45" x14ac:dyDescent="0.2">
      <c r="B144" s="190"/>
    </row>
    <row r="145" spans="2:2" ht="12.45" x14ac:dyDescent="0.2">
      <c r="B145" s="190"/>
    </row>
    <row r="146" spans="2:2" ht="12.45" x14ac:dyDescent="0.2">
      <c r="B146" s="190"/>
    </row>
    <row r="147" spans="2:2" ht="12.45" x14ac:dyDescent="0.2">
      <c r="B147" s="190"/>
    </row>
    <row r="148" spans="2:2" ht="12.45" x14ac:dyDescent="0.2">
      <c r="B148" s="190"/>
    </row>
    <row r="149" spans="2:2" ht="12.45" x14ac:dyDescent="0.2">
      <c r="B149" s="190"/>
    </row>
    <row r="150" spans="2:2" ht="12.45" x14ac:dyDescent="0.2">
      <c r="B150" s="190"/>
    </row>
    <row r="151" spans="2:2" ht="12.45" x14ac:dyDescent="0.2">
      <c r="B151" s="190"/>
    </row>
    <row r="152" spans="2:2" ht="12.45" x14ac:dyDescent="0.2">
      <c r="B152" s="190"/>
    </row>
    <row r="153" spans="2:2" ht="12.45" x14ac:dyDescent="0.2">
      <c r="B153" s="190"/>
    </row>
    <row r="154" spans="2:2" ht="12.45" x14ac:dyDescent="0.2">
      <c r="B154" s="190"/>
    </row>
    <row r="155" spans="2:2" ht="12.45" x14ac:dyDescent="0.2">
      <c r="B155" s="190"/>
    </row>
    <row r="156" spans="2:2" ht="12.45" x14ac:dyDescent="0.2">
      <c r="B156" s="190"/>
    </row>
    <row r="157" spans="2:2" ht="12.45" x14ac:dyDescent="0.2">
      <c r="B157" s="190"/>
    </row>
    <row r="158" spans="2:2" ht="12.45" x14ac:dyDescent="0.2">
      <c r="B158" s="190"/>
    </row>
    <row r="159" spans="2:2" ht="12.45" x14ac:dyDescent="0.2">
      <c r="B159" s="190"/>
    </row>
    <row r="160" spans="2:2" ht="12.45" x14ac:dyDescent="0.2">
      <c r="B160" s="190"/>
    </row>
    <row r="161" spans="2:2" ht="12.45" x14ac:dyDescent="0.2">
      <c r="B161" s="190"/>
    </row>
    <row r="162" spans="2:2" ht="12.45" x14ac:dyDescent="0.2">
      <c r="B162" s="190"/>
    </row>
    <row r="163" spans="2:2" ht="12.45" x14ac:dyDescent="0.2">
      <c r="B163" s="190"/>
    </row>
    <row r="164" spans="2:2" ht="12.45" x14ac:dyDescent="0.2">
      <c r="B164" s="190"/>
    </row>
    <row r="165" spans="2:2" ht="12.45" x14ac:dyDescent="0.2">
      <c r="B165" s="190"/>
    </row>
    <row r="166" spans="2:2" ht="12.45" x14ac:dyDescent="0.2">
      <c r="B166" s="190"/>
    </row>
    <row r="167" spans="2:2" ht="12.45" x14ac:dyDescent="0.2">
      <c r="B167" s="190"/>
    </row>
    <row r="168" spans="2:2" ht="12.45" x14ac:dyDescent="0.2">
      <c r="B168" s="190"/>
    </row>
    <row r="169" spans="2:2" ht="12.45" x14ac:dyDescent="0.2">
      <c r="B169" s="190"/>
    </row>
    <row r="170" spans="2:2" ht="12.45" x14ac:dyDescent="0.2">
      <c r="B170" s="190"/>
    </row>
    <row r="171" spans="2:2" ht="12.45" x14ac:dyDescent="0.2">
      <c r="B171" s="190"/>
    </row>
    <row r="172" spans="2:2" ht="12.45" x14ac:dyDescent="0.2">
      <c r="B172" s="190"/>
    </row>
    <row r="173" spans="2:2" ht="12.45" x14ac:dyDescent="0.2">
      <c r="B173" s="190"/>
    </row>
    <row r="174" spans="2:2" ht="12.45" x14ac:dyDescent="0.2">
      <c r="B174" s="190"/>
    </row>
    <row r="175" spans="2:2" ht="12.45" x14ac:dyDescent="0.2">
      <c r="B175" s="190"/>
    </row>
    <row r="176" spans="2:2" ht="12.45" x14ac:dyDescent="0.2">
      <c r="B176" s="190"/>
    </row>
    <row r="177" spans="2:2" ht="12.45" x14ac:dyDescent="0.2">
      <c r="B177" s="190"/>
    </row>
    <row r="178" spans="2:2" ht="12.45" x14ac:dyDescent="0.2">
      <c r="B178" s="190"/>
    </row>
    <row r="179" spans="2:2" ht="12.45" x14ac:dyDescent="0.2">
      <c r="B179" s="190"/>
    </row>
    <row r="180" spans="2:2" ht="12.45" x14ac:dyDescent="0.2">
      <c r="B180" s="190"/>
    </row>
    <row r="181" spans="2:2" ht="12.45" x14ac:dyDescent="0.2">
      <c r="B181" s="190"/>
    </row>
    <row r="182" spans="2:2" ht="12.45" x14ac:dyDescent="0.2">
      <c r="B182" s="190"/>
    </row>
    <row r="183" spans="2:2" ht="12.45" x14ac:dyDescent="0.2">
      <c r="B183" s="190"/>
    </row>
    <row r="184" spans="2:2" ht="12.45" x14ac:dyDescent="0.2">
      <c r="B184" s="190"/>
    </row>
    <row r="185" spans="2:2" ht="12.45" x14ac:dyDescent="0.2">
      <c r="B185" s="190"/>
    </row>
    <row r="186" spans="2:2" ht="12.45" x14ac:dyDescent="0.2">
      <c r="B186" s="190"/>
    </row>
    <row r="187" spans="2:2" ht="12.45" x14ac:dyDescent="0.2">
      <c r="B187" s="190"/>
    </row>
    <row r="188" spans="2:2" ht="12.45" x14ac:dyDescent="0.2">
      <c r="B188" s="190"/>
    </row>
    <row r="189" spans="2:2" ht="12.45" x14ac:dyDescent="0.2">
      <c r="B189" s="190"/>
    </row>
    <row r="190" spans="2:2" ht="12.45" x14ac:dyDescent="0.2">
      <c r="B190" s="190"/>
    </row>
    <row r="191" spans="2:2" ht="12.45" x14ac:dyDescent="0.2">
      <c r="B191" s="190"/>
    </row>
    <row r="192" spans="2:2" ht="12.45" x14ac:dyDescent="0.2">
      <c r="B192" s="190"/>
    </row>
    <row r="193" spans="2:2" ht="12.45" x14ac:dyDescent="0.2">
      <c r="B193" s="190"/>
    </row>
    <row r="194" spans="2:2" ht="12.45" x14ac:dyDescent="0.2">
      <c r="B194" s="190"/>
    </row>
    <row r="195" spans="2:2" ht="12.45" x14ac:dyDescent="0.2">
      <c r="B195" s="190"/>
    </row>
    <row r="196" spans="2:2" ht="12.45" x14ac:dyDescent="0.2">
      <c r="B196" s="190"/>
    </row>
    <row r="197" spans="2:2" ht="12.45" x14ac:dyDescent="0.2">
      <c r="B197" s="190"/>
    </row>
    <row r="198" spans="2:2" ht="12.45" x14ac:dyDescent="0.2">
      <c r="B198" s="190"/>
    </row>
    <row r="199" spans="2:2" ht="12.45" x14ac:dyDescent="0.2">
      <c r="B199" s="190"/>
    </row>
    <row r="200" spans="2:2" ht="12.45" x14ac:dyDescent="0.2">
      <c r="B200" s="190"/>
    </row>
    <row r="201" spans="2:2" ht="12.45" x14ac:dyDescent="0.2">
      <c r="B201" s="190"/>
    </row>
    <row r="202" spans="2:2" ht="12.45" x14ac:dyDescent="0.2">
      <c r="B202" s="190"/>
    </row>
    <row r="203" spans="2:2" ht="12.45" x14ac:dyDescent="0.2">
      <c r="B203" s="190"/>
    </row>
    <row r="204" spans="2:2" ht="12.45" x14ac:dyDescent="0.2">
      <c r="B204" s="190"/>
    </row>
    <row r="205" spans="2:2" ht="12.45" x14ac:dyDescent="0.2">
      <c r="B205" s="190"/>
    </row>
    <row r="206" spans="2:2" ht="12.45" x14ac:dyDescent="0.2">
      <c r="B206" s="190"/>
    </row>
    <row r="207" spans="2:2" ht="12.45" x14ac:dyDescent="0.2">
      <c r="B207" s="190"/>
    </row>
    <row r="208" spans="2:2" ht="12.45" x14ac:dyDescent="0.2">
      <c r="B208" s="190"/>
    </row>
    <row r="209" spans="2:2" ht="12.45" x14ac:dyDescent="0.2">
      <c r="B209" s="190"/>
    </row>
    <row r="210" spans="2:2" ht="12.45" x14ac:dyDescent="0.2">
      <c r="B210" s="190"/>
    </row>
    <row r="211" spans="2:2" ht="12.45" x14ac:dyDescent="0.2">
      <c r="B211" s="190"/>
    </row>
    <row r="212" spans="2:2" ht="12.45" x14ac:dyDescent="0.2">
      <c r="B212" s="190"/>
    </row>
    <row r="213" spans="2:2" ht="12.45" x14ac:dyDescent="0.2">
      <c r="B213" s="190"/>
    </row>
    <row r="214" spans="2:2" ht="12.45" x14ac:dyDescent="0.2">
      <c r="B214" s="190"/>
    </row>
    <row r="215" spans="2:2" ht="12.45" x14ac:dyDescent="0.2">
      <c r="B215" s="190"/>
    </row>
    <row r="216" spans="2:2" ht="12.45" x14ac:dyDescent="0.2">
      <c r="B216" s="190"/>
    </row>
    <row r="217" spans="2:2" ht="12.45" x14ac:dyDescent="0.2">
      <c r="B217" s="190"/>
    </row>
    <row r="218" spans="2:2" ht="12.45" x14ac:dyDescent="0.2">
      <c r="B218" s="190"/>
    </row>
    <row r="219" spans="2:2" ht="12.45" x14ac:dyDescent="0.2">
      <c r="B219" s="190"/>
    </row>
    <row r="220" spans="2:2" ht="12.45" x14ac:dyDescent="0.2">
      <c r="B220" s="190"/>
    </row>
    <row r="221" spans="2:2" ht="12.45" x14ac:dyDescent="0.2">
      <c r="B221" s="190"/>
    </row>
    <row r="222" spans="2:2" ht="12.45" x14ac:dyDescent="0.2">
      <c r="B222" s="190"/>
    </row>
    <row r="223" spans="2:2" ht="12.45" x14ac:dyDescent="0.2">
      <c r="B223" s="190"/>
    </row>
    <row r="224" spans="2:2" ht="12.45" x14ac:dyDescent="0.2">
      <c r="B224" s="190"/>
    </row>
    <row r="225" spans="2:2" ht="12.45" x14ac:dyDescent="0.2">
      <c r="B225" s="190"/>
    </row>
    <row r="226" spans="2:2" ht="12.45" x14ac:dyDescent="0.2">
      <c r="B226" s="190"/>
    </row>
    <row r="227" spans="2:2" ht="12.45" x14ac:dyDescent="0.2">
      <c r="B227" s="190"/>
    </row>
    <row r="228" spans="2:2" ht="12.45" x14ac:dyDescent="0.2">
      <c r="B228" s="190"/>
    </row>
    <row r="229" spans="2:2" ht="12.45" x14ac:dyDescent="0.2">
      <c r="B229" s="190"/>
    </row>
    <row r="230" spans="2:2" ht="12.45" x14ac:dyDescent="0.2">
      <c r="B230" s="190"/>
    </row>
    <row r="231" spans="2:2" ht="12.45" x14ac:dyDescent="0.2">
      <c r="B231" s="190"/>
    </row>
    <row r="232" spans="2:2" ht="12.45" x14ac:dyDescent="0.2">
      <c r="B232" s="190"/>
    </row>
    <row r="233" spans="2:2" ht="12.45" x14ac:dyDescent="0.2">
      <c r="B233" s="190"/>
    </row>
    <row r="234" spans="2:2" ht="12.45" x14ac:dyDescent="0.2">
      <c r="B234" s="190"/>
    </row>
    <row r="235" spans="2:2" ht="12.45" x14ac:dyDescent="0.2">
      <c r="B235" s="190"/>
    </row>
    <row r="236" spans="2:2" ht="12.45" x14ac:dyDescent="0.2">
      <c r="B236" s="190"/>
    </row>
    <row r="237" spans="2:2" ht="12.45" x14ac:dyDescent="0.2">
      <c r="B237" s="190"/>
    </row>
    <row r="238" spans="2:2" ht="12.45" x14ac:dyDescent="0.2">
      <c r="B238" s="190"/>
    </row>
    <row r="239" spans="2:2" ht="12.45" x14ac:dyDescent="0.2">
      <c r="B239" s="190"/>
    </row>
    <row r="240" spans="2:2" ht="12.45" x14ac:dyDescent="0.2">
      <c r="B240" s="190"/>
    </row>
    <row r="241" spans="2:2" ht="12.45" x14ac:dyDescent="0.2">
      <c r="B241" s="190"/>
    </row>
    <row r="242" spans="2:2" ht="12.45" x14ac:dyDescent="0.2">
      <c r="B242" s="190"/>
    </row>
    <row r="243" spans="2:2" ht="12.45" x14ac:dyDescent="0.2">
      <c r="B243" s="190"/>
    </row>
    <row r="244" spans="2:2" ht="12.45" x14ac:dyDescent="0.2">
      <c r="B244" s="190"/>
    </row>
    <row r="245" spans="2:2" ht="12.45" x14ac:dyDescent="0.2">
      <c r="B245" s="190"/>
    </row>
    <row r="246" spans="2:2" ht="12.45" x14ac:dyDescent="0.2">
      <c r="B246" s="190"/>
    </row>
    <row r="247" spans="2:2" ht="12.45" x14ac:dyDescent="0.2">
      <c r="B247" s="190"/>
    </row>
    <row r="248" spans="2:2" ht="12.45" x14ac:dyDescent="0.2">
      <c r="B248" s="190"/>
    </row>
    <row r="249" spans="2:2" ht="12.45" x14ac:dyDescent="0.2">
      <c r="B249" s="190"/>
    </row>
    <row r="250" spans="2:2" ht="12.45" x14ac:dyDescent="0.2">
      <c r="B250" s="190"/>
    </row>
    <row r="251" spans="2:2" ht="12.45" x14ac:dyDescent="0.2">
      <c r="B251" s="190"/>
    </row>
    <row r="252" spans="2:2" ht="12.45" x14ac:dyDescent="0.2">
      <c r="B252" s="190"/>
    </row>
    <row r="253" spans="2:2" ht="12.45" x14ac:dyDescent="0.2">
      <c r="B253" s="190"/>
    </row>
    <row r="254" spans="2:2" ht="12.45" x14ac:dyDescent="0.2">
      <c r="B254" s="190"/>
    </row>
    <row r="255" spans="2:2" ht="12.45" x14ac:dyDescent="0.2">
      <c r="B255" s="190"/>
    </row>
    <row r="256" spans="2:2" ht="12.45" x14ac:dyDescent="0.2">
      <c r="B256" s="190"/>
    </row>
    <row r="257" spans="2:2" ht="12.45" x14ac:dyDescent="0.2">
      <c r="B257" s="190"/>
    </row>
    <row r="258" spans="2:2" ht="12.45" x14ac:dyDescent="0.2">
      <c r="B258" s="190"/>
    </row>
    <row r="259" spans="2:2" ht="12.45" x14ac:dyDescent="0.2">
      <c r="B259" s="190"/>
    </row>
    <row r="260" spans="2:2" ht="12.45" x14ac:dyDescent="0.2">
      <c r="B260" s="190"/>
    </row>
    <row r="261" spans="2:2" ht="12.45" x14ac:dyDescent="0.2">
      <c r="B261" s="190"/>
    </row>
    <row r="262" spans="2:2" ht="12.45" x14ac:dyDescent="0.2">
      <c r="B262" s="190"/>
    </row>
    <row r="263" spans="2:2" ht="12.45" x14ac:dyDescent="0.2">
      <c r="B263" s="190"/>
    </row>
    <row r="264" spans="2:2" ht="12.45" x14ac:dyDescent="0.2">
      <c r="B264" s="190"/>
    </row>
    <row r="265" spans="2:2" ht="12.45" x14ac:dyDescent="0.2">
      <c r="B265" s="190"/>
    </row>
    <row r="266" spans="2:2" ht="12.45" x14ac:dyDescent="0.2">
      <c r="B266" s="190"/>
    </row>
    <row r="267" spans="2:2" ht="12.45" x14ac:dyDescent="0.2">
      <c r="B267" s="190"/>
    </row>
    <row r="268" spans="2:2" ht="12.45" x14ac:dyDescent="0.2">
      <c r="B268" s="190"/>
    </row>
    <row r="269" spans="2:2" ht="12.45" x14ac:dyDescent="0.2">
      <c r="B269" s="190"/>
    </row>
    <row r="270" spans="2:2" ht="12.45" x14ac:dyDescent="0.2">
      <c r="B270" s="190"/>
    </row>
    <row r="271" spans="2:2" ht="12.45" x14ac:dyDescent="0.2">
      <c r="B271" s="190"/>
    </row>
    <row r="272" spans="2:2" ht="12.45" x14ac:dyDescent="0.2">
      <c r="B272" s="190"/>
    </row>
    <row r="273" spans="2:2" ht="12.45" x14ac:dyDescent="0.2">
      <c r="B273" s="190"/>
    </row>
    <row r="274" spans="2:2" ht="12.45" x14ac:dyDescent="0.2">
      <c r="B274" s="190"/>
    </row>
    <row r="275" spans="2:2" ht="12.45" x14ac:dyDescent="0.2">
      <c r="B275" s="190"/>
    </row>
    <row r="276" spans="2:2" ht="12.45" x14ac:dyDescent="0.2">
      <c r="B276" s="190"/>
    </row>
    <row r="277" spans="2:2" ht="12.45" x14ac:dyDescent="0.2">
      <c r="B277" s="190"/>
    </row>
    <row r="278" spans="2:2" ht="12.45" x14ac:dyDescent="0.2">
      <c r="B278" s="190"/>
    </row>
    <row r="279" spans="2:2" ht="12.45" x14ac:dyDescent="0.2">
      <c r="B279" s="190"/>
    </row>
    <row r="280" spans="2:2" ht="12.45" x14ac:dyDescent="0.2">
      <c r="B280" s="190"/>
    </row>
    <row r="281" spans="2:2" ht="12.45" x14ac:dyDescent="0.2">
      <c r="B281" s="190"/>
    </row>
    <row r="282" spans="2:2" ht="12.45" x14ac:dyDescent="0.2">
      <c r="B282" s="190"/>
    </row>
    <row r="283" spans="2:2" ht="12.45" x14ac:dyDescent="0.2">
      <c r="B283" s="190"/>
    </row>
    <row r="284" spans="2:2" ht="12.45" x14ac:dyDescent="0.2">
      <c r="B284" s="190"/>
    </row>
    <row r="285" spans="2:2" ht="12.45" x14ac:dyDescent="0.2">
      <c r="B285" s="190"/>
    </row>
    <row r="286" spans="2:2" ht="12.45" x14ac:dyDescent="0.2">
      <c r="B286" s="190"/>
    </row>
    <row r="287" spans="2:2" ht="12.45" x14ac:dyDescent="0.2">
      <c r="B287" s="190"/>
    </row>
    <row r="288" spans="2:2" ht="12.45" x14ac:dyDescent="0.2">
      <c r="B288" s="190"/>
    </row>
    <row r="289" spans="2:2" ht="12.45" x14ac:dyDescent="0.2">
      <c r="B289" s="190"/>
    </row>
    <row r="290" spans="2:2" ht="12.45" x14ac:dyDescent="0.2">
      <c r="B290" s="190"/>
    </row>
    <row r="291" spans="2:2" ht="12.45" x14ac:dyDescent="0.2">
      <c r="B291" s="190"/>
    </row>
    <row r="292" spans="2:2" ht="12.45" x14ac:dyDescent="0.2">
      <c r="B292" s="190"/>
    </row>
    <row r="293" spans="2:2" ht="12.45" x14ac:dyDescent="0.2">
      <c r="B293" s="190"/>
    </row>
    <row r="294" spans="2:2" ht="12.45" x14ac:dyDescent="0.2">
      <c r="B294" s="190"/>
    </row>
    <row r="295" spans="2:2" ht="12.45" x14ac:dyDescent="0.2">
      <c r="B295" s="190"/>
    </row>
    <row r="296" spans="2:2" ht="12.45" x14ac:dyDescent="0.2">
      <c r="B296" s="190"/>
    </row>
    <row r="297" spans="2:2" ht="12.45" x14ac:dyDescent="0.2">
      <c r="B297" s="190"/>
    </row>
    <row r="298" spans="2:2" ht="12.45" x14ac:dyDescent="0.2">
      <c r="B298" s="190"/>
    </row>
    <row r="299" spans="2:2" ht="12.45" x14ac:dyDescent="0.2">
      <c r="B299" s="190"/>
    </row>
    <row r="300" spans="2:2" ht="12.45" x14ac:dyDescent="0.2">
      <c r="B300" s="190"/>
    </row>
    <row r="301" spans="2:2" ht="12.45" x14ac:dyDescent="0.2">
      <c r="B301" s="190"/>
    </row>
    <row r="302" spans="2:2" ht="12.45" x14ac:dyDescent="0.2">
      <c r="B302" s="190"/>
    </row>
    <row r="303" spans="2:2" ht="12.45" x14ac:dyDescent="0.2">
      <c r="B303" s="190"/>
    </row>
    <row r="304" spans="2:2" ht="12.45" x14ac:dyDescent="0.2">
      <c r="B304" s="190"/>
    </row>
    <row r="305" spans="2:2" ht="12.45" x14ac:dyDescent="0.2">
      <c r="B305" s="190"/>
    </row>
    <row r="306" spans="2:2" ht="12.45" x14ac:dyDescent="0.2">
      <c r="B306" s="190"/>
    </row>
    <row r="307" spans="2:2" ht="12.45" x14ac:dyDescent="0.2">
      <c r="B307" s="190"/>
    </row>
    <row r="308" spans="2:2" ht="12.45" x14ac:dyDescent="0.2">
      <c r="B308" s="190"/>
    </row>
    <row r="309" spans="2:2" ht="12.45" x14ac:dyDescent="0.2">
      <c r="B309" s="190"/>
    </row>
    <row r="310" spans="2:2" ht="12.45" x14ac:dyDescent="0.2">
      <c r="B310" s="190"/>
    </row>
    <row r="311" spans="2:2" ht="12.45" x14ac:dyDescent="0.2">
      <c r="B311" s="190"/>
    </row>
    <row r="312" spans="2:2" ht="12.45" x14ac:dyDescent="0.2">
      <c r="B312" s="190"/>
    </row>
    <row r="313" spans="2:2" ht="12.45" x14ac:dyDescent="0.2">
      <c r="B313" s="190"/>
    </row>
    <row r="314" spans="2:2" ht="12.45" x14ac:dyDescent="0.2">
      <c r="B314" s="190"/>
    </row>
    <row r="315" spans="2:2" ht="12.45" x14ac:dyDescent="0.2">
      <c r="B315" s="190"/>
    </row>
    <row r="316" spans="2:2" ht="12.45" x14ac:dyDescent="0.2">
      <c r="B316" s="190"/>
    </row>
    <row r="317" spans="2:2" ht="12.45" x14ac:dyDescent="0.2">
      <c r="B317" s="190"/>
    </row>
    <row r="318" spans="2:2" ht="12.45" x14ac:dyDescent="0.2">
      <c r="B318" s="190"/>
    </row>
    <row r="319" spans="2:2" ht="12.45" x14ac:dyDescent="0.2">
      <c r="B319" s="190"/>
    </row>
    <row r="320" spans="2:2" ht="12.45" x14ac:dyDescent="0.2">
      <c r="B320" s="190"/>
    </row>
    <row r="321" spans="2:2" ht="12.45" x14ac:dyDescent="0.2">
      <c r="B321" s="190"/>
    </row>
    <row r="322" spans="2:2" ht="12.45" x14ac:dyDescent="0.2">
      <c r="B322" s="190"/>
    </row>
    <row r="323" spans="2:2" ht="12.45" x14ac:dyDescent="0.2">
      <c r="B323" s="190"/>
    </row>
    <row r="324" spans="2:2" ht="12.45" x14ac:dyDescent="0.2">
      <c r="B324" s="190"/>
    </row>
    <row r="325" spans="2:2" ht="12.45" x14ac:dyDescent="0.2">
      <c r="B325" s="190"/>
    </row>
    <row r="326" spans="2:2" ht="12.45" x14ac:dyDescent="0.2">
      <c r="B326" s="190"/>
    </row>
    <row r="327" spans="2:2" ht="12.45" x14ac:dyDescent="0.2">
      <c r="B327" s="190"/>
    </row>
    <row r="328" spans="2:2" ht="12.45" x14ac:dyDescent="0.2">
      <c r="B328" s="190"/>
    </row>
    <row r="329" spans="2:2" ht="12.45" x14ac:dyDescent="0.2">
      <c r="B329" s="190"/>
    </row>
    <row r="330" spans="2:2" ht="12.45" x14ac:dyDescent="0.2">
      <c r="B330" s="190"/>
    </row>
    <row r="331" spans="2:2" ht="12.45" x14ac:dyDescent="0.2">
      <c r="B331" s="190"/>
    </row>
    <row r="332" spans="2:2" ht="12.45" x14ac:dyDescent="0.2">
      <c r="B332" s="190"/>
    </row>
    <row r="333" spans="2:2" ht="12.45" x14ac:dyDescent="0.2">
      <c r="B333" s="190"/>
    </row>
    <row r="334" spans="2:2" ht="12.45" x14ac:dyDescent="0.2">
      <c r="B334" s="190"/>
    </row>
    <row r="335" spans="2:2" ht="12.45" x14ac:dyDescent="0.2">
      <c r="B335" s="190"/>
    </row>
    <row r="336" spans="2:2" ht="12.45" x14ac:dyDescent="0.2">
      <c r="B336" s="190"/>
    </row>
    <row r="337" spans="2:2" ht="12.45" x14ac:dyDescent="0.2">
      <c r="B337" s="190"/>
    </row>
    <row r="338" spans="2:2" ht="12.45" x14ac:dyDescent="0.2">
      <c r="B338" s="190"/>
    </row>
    <row r="339" spans="2:2" ht="12.45" x14ac:dyDescent="0.2">
      <c r="B339" s="190"/>
    </row>
    <row r="340" spans="2:2" ht="12.45" x14ac:dyDescent="0.2">
      <c r="B340" s="190"/>
    </row>
    <row r="341" spans="2:2" ht="12.45" x14ac:dyDescent="0.2">
      <c r="B341" s="190"/>
    </row>
    <row r="342" spans="2:2" ht="12.45" x14ac:dyDescent="0.2">
      <c r="B342" s="190"/>
    </row>
    <row r="343" spans="2:2" ht="12.45" x14ac:dyDescent="0.2">
      <c r="B343" s="190"/>
    </row>
    <row r="344" spans="2:2" ht="12.45" x14ac:dyDescent="0.2">
      <c r="B344" s="190"/>
    </row>
    <row r="345" spans="2:2" ht="12.45" x14ac:dyDescent="0.2">
      <c r="B345" s="190"/>
    </row>
    <row r="346" spans="2:2" ht="12.45" x14ac:dyDescent="0.2">
      <c r="B346" s="190"/>
    </row>
    <row r="347" spans="2:2" ht="12.45" x14ac:dyDescent="0.2">
      <c r="B347" s="190"/>
    </row>
    <row r="348" spans="2:2" ht="12.45" x14ac:dyDescent="0.2">
      <c r="B348" s="190"/>
    </row>
    <row r="349" spans="2:2" ht="12.45" x14ac:dyDescent="0.2">
      <c r="B349" s="190"/>
    </row>
    <row r="350" spans="2:2" ht="12.45" x14ac:dyDescent="0.2">
      <c r="B350" s="190"/>
    </row>
    <row r="351" spans="2:2" ht="12.45" x14ac:dyDescent="0.2">
      <c r="B351" s="190"/>
    </row>
    <row r="352" spans="2:2" ht="12.45" x14ac:dyDescent="0.2">
      <c r="B352" s="190"/>
    </row>
    <row r="353" spans="2:2" ht="12.45" x14ac:dyDescent="0.2">
      <c r="B353" s="190"/>
    </row>
    <row r="354" spans="2:2" ht="12.45" x14ac:dyDescent="0.2">
      <c r="B354" s="190"/>
    </row>
    <row r="355" spans="2:2" ht="12.45" x14ac:dyDescent="0.2">
      <c r="B355" s="190"/>
    </row>
    <row r="356" spans="2:2" ht="12.45" x14ac:dyDescent="0.2">
      <c r="B356" s="190"/>
    </row>
    <row r="357" spans="2:2" ht="12.45" x14ac:dyDescent="0.2">
      <c r="B357" s="190"/>
    </row>
    <row r="358" spans="2:2" ht="12.45" x14ac:dyDescent="0.2">
      <c r="B358" s="190"/>
    </row>
    <row r="359" spans="2:2" ht="12.45" x14ac:dyDescent="0.2">
      <c r="B359" s="190"/>
    </row>
    <row r="360" spans="2:2" ht="12.45" x14ac:dyDescent="0.2">
      <c r="B360" s="190"/>
    </row>
    <row r="361" spans="2:2" ht="12.45" x14ac:dyDescent="0.2">
      <c r="B361" s="190"/>
    </row>
    <row r="362" spans="2:2" ht="12.45" x14ac:dyDescent="0.2">
      <c r="B362" s="190"/>
    </row>
    <row r="363" spans="2:2" ht="12.45" x14ac:dyDescent="0.2">
      <c r="B363" s="190"/>
    </row>
    <row r="364" spans="2:2" ht="12.45" x14ac:dyDescent="0.2">
      <c r="B364" s="190"/>
    </row>
    <row r="365" spans="2:2" ht="12.45" x14ac:dyDescent="0.2">
      <c r="B365" s="190"/>
    </row>
    <row r="366" spans="2:2" ht="12.45" x14ac:dyDescent="0.2">
      <c r="B366" s="190"/>
    </row>
    <row r="367" spans="2:2" ht="12.45" x14ac:dyDescent="0.2">
      <c r="B367" s="190"/>
    </row>
    <row r="368" spans="2:2" ht="12.45" x14ac:dyDescent="0.2">
      <c r="B368" s="190"/>
    </row>
    <row r="369" spans="2:2" ht="12.45" x14ac:dyDescent="0.2">
      <c r="B369" s="190"/>
    </row>
    <row r="370" spans="2:2" ht="12.45" x14ac:dyDescent="0.2">
      <c r="B370" s="190"/>
    </row>
    <row r="371" spans="2:2" ht="12.45" x14ac:dyDescent="0.2">
      <c r="B371" s="190"/>
    </row>
    <row r="372" spans="2:2" ht="12.45" x14ac:dyDescent="0.2">
      <c r="B372" s="190"/>
    </row>
    <row r="373" spans="2:2" ht="12.45" x14ac:dyDescent="0.2">
      <c r="B373" s="190"/>
    </row>
    <row r="374" spans="2:2" ht="12.45" x14ac:dyDescent="0.2">
      <c r="B374" s="190"/>
    </row>
    <row r="375" spans="2:2" ht="12.45" x14ac:dyDescent="0.2">
      <c r="B375" s="190"/>
    </row>
    <row r="376" spans="2:2" ht="12.45" x14ac:dyDescent="0.2">
      <c r="B376" s="190"/>
    </row>
    <row r="377" spans="2:2" ht="12.45" x14ac:dyDescent="0.2">
      <c r="B377" s="190"/>
    </row>
    <row r="378" spans="2:2" ht="12.45" x14ac:dyDescent="0.2">
      <c r="B378" s="190"/>
    </row>
    <row r="379" spans="2:2" ht="12.45" x14ac:dyDescent="0.2">
      <c r="B379" s="190"/>
    </row>
    <row r="380" spans="2:2" ht="12.45" x14ac:dyDescent="0.2">
      <c r="B380" s="190"/>
    </row>
    <row r="381" spans="2:2" ht="12.45" x14ac:dyDescent="0.2">
      <c r="B381" s="190"/>
    </row>
    <row r="382" spans="2:2" ht="12.45" x14ac:dyDescent="0.2">
      <c r="B382" s="190"/>
    </row>
    <row r="383" spans="2:2" ht="12.45" x14ac:dyDescent="0.2">
      <c r="B383" s="190"/>
    </row>
    <row r="384" spans="2:2" ht="12.45" x14ac:dyDescent="0.2">
      <c r="B384" s="190"/>
    </row>
    <row r="385" spans="2:2" ht="12.45" x14ac:dyDescent="0.2">
      <c r="B385" s="190"/>
    </row>
    <row r="386" spans="2:2" ht="12.45" x14ac:dyDescent="0.2">
      <c r="B386" s="190"/>
    </row>
    <row r="387" spans="2:2" ht="12.45" x14ac:dyDescent="0.2">
      <c r="B387" s="190"/>
    </row>
    <row r="388" spans="2:2" ht="12.45" x14ac:dyDescent="0.2">
      <c r="B388" s="190"/>
    </row>
    <row r="389" spans="2:2" ht="12.45" x14ac:dyDescent="0.2">
      <c r="B389" s="190"/>
    </row>
    <row r="390" spans="2:2" ht="12.45" x14ac:dyDescent="0.2">
      <c r="B390" s="190"/>
    </row>
    <row r="391" spans="2:2" ht="12.45" x14ac:dyDescent="0.2">
      <c r="B391" s="190"/>
    </row>
    <row r="392" spans="2:2" ht="12.45" x14ac:dyDescent="0.2">
      <c r="B392" s="190"/>
    </row>
    <row r="393" spans="2:2" ht="12.45" x14ac:dyDescent="0.2">
      <c r="B393" s="190"/>
    </row>
    <row r="394" spans="2:2" ht="12.45" x14ac:dyDescent="0.2">
      <c r="B394" s="190"/>
    </row>
    <row r="395" spans="2:2" ht="12.45" x14ac:dyDescent="0.2">
      <c r="B395" s="190"/>
    </row>
    <row r="396" spans="2:2" ht="12.45" x14ac:dyDescent="0.2">
      <c r="B396" s="190"/>
    </row>
    <row r="397" spans="2:2" ht="12.45" x14ac:dyDescent="0.2">
      <c r="B397" s="190"/>
    </row>
    <row r="398" spans="2:2" ht="12.45" x14ac:dyDescent="0.2">
      <c r="B398" s="190"/>
    </row>
    <row r="399" spans="2:2" ht="12.45" x14ac:dyDescent="0.2">
      <c r="B399" s="190"/>
    </row>
    <row r="400" spans="2:2" ht="12.45" x14ac:dyDescent="0.2">
      <c r="B400" s="190"/>
    </row>
    <row r="401" spans="2:2" ht="12.45" x14ac:dyDescent="0.2">
      <c r="B401" s="190"/>
    </row>
    <row r="402" spans="2:2" ht="12.45" x14ac:dyDescent="0.2">
      <c r="B402" s="190"/>
    </row>
    <row r="403" spans="2:2" ht="12.45" x14ac:dyDescent="0.2">
      <c r="B403" s="190"/>
    </row>
    <row r="404" spans="2:2" ht="12.45" x14ac:dyDescent="0.2">
      <c r="B404" s="190"/>
    </row>
    <row r="405" spans="2:2" ht="12.45" x14ac:dyDescent="0.2">
      <c r="B405" s="190"/>
    </row>
    <row r="406" spans="2:2" ht="12.45" x14ac:dyDescent="0.2">
      <c r="B406" s="190"/>
    </row>
    <row r="407" spans="2:2" ht="12.45" x14ac:dyDescent="0.2">
      <c r="B407" s="190"/>
    </row>
    <row r="408" spans="2:2" ht="12.45" x14ac:dyDescent="0.2">
      <c r="B408" s="190"/>
    </row>
    <row r="409" spans="2:2" ht="12.45" x14ac:dyDescent="0.2">
      <c r="B409" s="190"/>
    </row>
    <row r="410" spans="2:2" ht="12.45" x14ac:dyDescent="0.2">
      <c r="B410" s="190"/>
    </row>
    <row r="411" spans="2:2" ht="12.45" x14ac:dyDescent="0.2">
      <c r="B411" s="190"/>
    </row>
    <row r="412" spans="2:2" ht="12.45" x14ac:dyDescent="0.2">
      <c r="B412" s="190"/>
    </row>
    <row r="413" spans="2:2" ht="12.45" x14ac:dyDescent="0.2">
      <c r="B413" s="190"/>
    </row>
    <row r="414" spans="2:2" ht="12.45" x14ac:dyDescent="0.2">
      <c r="B414" s="190"/>
    </row>
    <row r="415" spans="2:2" ht="12.45" x14ac:dyDescent="0.2">
      <c r="B415" s="190"/>
    </row>
    <row r="416" spans="2:2" ht="12.45" x14ac:dyDescent="0.2">
      <c r="B416" s="190"/>
    </row>
    <row r="417" spans="2:2" ht="12.45" x14ac:dyDescent="0.2">
      <c r="B417" s="190"/>
    </row>
    <row r="418" spans="2:2" ht="12.45" x14ac:dyDescent="0.2">
      <c r="B418" s="190"/>
    </row>
    <row r="419" spans="2:2" ht="12.45" x14ac:dyDescent="0.2">
      <c r="B419" s="190"/>
    </row>
    <row r="420" spans="2:2" ht="12.45" x14ac:dyDescent="0.2">
      <c r="B420" s="190"/>
    </row>
    <row r="421" spans="2:2" ht="12.45" x14ac:dyDescent="0.2">
      <c r="B421" s="190"/>
    </row>
    <row r="422" spans="2:2" ht="12.45" x14ac:dyDescent="0.2">
      <c r="B422" s="190"/>
    </row>
    <row r="423" spans="2:2" ht="12.45" x14ac:dyDescent="0.2">
      <c r="B423" s="190"/>
    </row>
    <row r="424" spans="2:2" ht="12.45" x14ac:dyDescent="0.2">
      <c r="B424" s="190"/>
    </row>
    <row r="425" spans="2:2" ht="12.45" x14ac:dyDescent="0.2">
      <c r="B425" s="190"/>
    </row>
    <row r="426" spans="2:2" ht="12.45" x14ac:dyDescent="0.2">
      <c r="B426" s="190"/>
    </row>
    <row r="427" spans="2:2" ht="12.45" x14ac:dyDescent="0.2">
      <c r="B427" s="190"/>
    </row>
    <row r="428" spans="2:2" ht="12.45" x14ac:dyDescent="0.2">
      <c r="B428" s="190"/>
    </row>
    <row r="429" spans="2:2" ht="12.45" x14ac:dyDescent="0.2">
      <c r="B429" s="190"/>
    </row>
    <row r="430" spans="2:2" ht="12.45" x14ac:dyDescent="0.2">
      <c r="B430" s="190"/>
    </row>
    <row r="431" spans="2:2" ht="12.45" x14ac:dyDescent="0.2">
      <c r="B431" s="190"/>
    </row>
    <row r="432" spans="2:2" ht="12.45" x14ac:dyDescent="0.2">
      <c r="B432" s="190"/>
    </row>
    <row r="433" spans="2:2" ht="12.45" x14ac:dyDescent="0.2">
      <c r="B433" s="190"/>
    </row>
    <row r="434" spans="2:2" ht="12.45" x14ac:dyDescent="0.2">
      <c r="B434" s="190"/>
    </row>
    <row r="435" spans="2:2" ht="12.45" x14ac:dyDescent="0.2">
      <c r="B435" s="190"/>
    </row>
    <row r="436" spans="2:2" ht="12.45" x14ac:dyDescent="0.2">
      <c r="B436" s="190"/>
    </row>
    <row r="437" spans="2:2" ht="12.45" x14ac:dyDescent="0.2">
      <c r="B437" s="190"/>
    </row>
    <row r="438" spans="2:2" ht="12.45" x14ac:dyDescent="0.2">
      <c r="B438" s="190"/>
    </row>
    <row r="439" spans="2:2" ht="12.45" x14ac:dyDescent="0.2">
      <c r="B439" s="190"/>
    </row>
    <row r="440" spans="2:2" ht="12.45" x14ac:dyDescent="0.2">
      <c r="B440" s="190"/>
    </row>
    <row r="441" spans="2:2" ht="12.45" x14ac:dyDescent="0.2">
      <c r="B441" s="190"/>
    </row>
    <row r="442" spans="2:2" ht="12.45" x14ac:dyDescent="0.2">
      <c r="B442" s="190"/>
    </row>
    <row r="443" spans="2:2" ht="12.45" x14ac:dyDescent="0.2">
      <c r="B443" s="190"/>
    </row>
    <row r="444" spans="2:2" ht="12.45" x14ac:dyDescent="0.2">
      <c r="B444" s="190"/>
    </row>
    <row r="445" spans="2:2" ht="12.45" x14ac:dyDescent="0.2">
      <c r="B445" s="190"/>
    </row>
    <row r="446" spans="2:2" ht="12.45" x14ac:dyDescent="0.2">
      <c r="B446" s="190"/>
    </row>
    <row r="447" spans="2:2" ht="12.45" x14ac:dyDescent="0.2">
      <c r="B447" s="190"/>
    </row>
    <row r="448" spans="2:2" ht="12.45" x14ac:dyDescent="0.2">
      <c r="B448" s="190"/>
    </row>
    <row r="449" spans="2:2" ht="12.45" x14ac:dyDescent="0.2">
      <c r="B449" s="190"/>
    </row>
    <row r="450" spans="2:2" ht="12.45" x14ac:dyDescent="0.2">
      <c r="B450" s="190"/>
    </row>
    <row r="451" spans="2:2" ht="12.45" x14ac:dyDescent="0.2">
      <c r="B451" s="190"/>
    </row>
    <row r="452" spans="2:2" ht="12.45" x14ac:dyDescent="0.2">
      <c r="B452" s="190"/>
    </row>
    <row r="453" spans="2:2" ht="12.45" x14ac:dyDescent="0.2">
      <c r="B453" s="190"/>
    </row>
    <row r="454" spans="2:2" ht="12.45" x14ac:dyDescent="0.2">
      <c r="B454" s="190"/>
    </row>
    <row r="455" spans="2:2" ht="12.45" x14ac:dyDescent="0.2">
      <c r="B455" s="190"/>
    </row>
    <row r="456" spans="2:2" ht="12.45" x14ac:dyDescent="0.2">
      <c r="B456" s="190"/>
    </row>
    <row r="457" spans="2:2" ht="12.45" x14ac:dyDescent="0.2">
      <c r="B457" s="190"/>
    </row>
    <row r="458" spans="2:2" ht="12.45" x14ac:dyDescent="0.2">
      <c r="B458" s="190"/>
    </row>
    <row r="459" spans="2:2" ht="12.45" x14ac:dyDescent="0.2">
      <c r="B459" s="190"/>
    </row>
    <row r="460" spans="2:2" ht="12.45" x14ac:dyDescent="0.2">
      <c r="B460" s="190"/>
    </row>
    <row r="461" spans="2:2" ht="12.45" x14ac:dyDescent="0.2">
      <c r="B461" s="190"/>
    </row>
    <row r="462" spans="2:2" ht="12.45" x14ac:dyDescent="0.2">
      <c r="B462" s="190"/>
    </row>
    <row r="463" spans="2:2" ht="12.45" x14ac:dyDescent="0.2">
      <c r="B463" s="190"/>
    </row>
    <row r="464" spans="2:2" ht="12.45" x14ac:dyDescent="0.2">
      <c r="B464" s="190"/>
    </row>
    <row r="465" spans="2:2" ht="12.45" x14ac:dyDescent="0.2">
      <c r="B465" s="190"/>
    </row>
    <row r="466" spans="2:2" ht="12.45" x14ac:dyDescent="0.2">
      <c r="B466" s="190"/>
    </row>
    <row r="467" spans="2:2" ht="12.45" x14ac:dyDescent="0.2">
      <c r="B467" s="190"/>
    </row>
    <row r="468" spans="2:2" ht="12.45" x14ac:dyDescent="0.2">
      <c r="B468" s="190"/>
    </row>
    <row r="469" spans="2:2" ht="12.45" x14ac:dyDescent="0.2">
      <c r="B469" s="190"/>
    </row>
    <row r="470" spans="2:2" ht="12.45" x14ac:dyDescent="0.2">
      <c r="B470" s="190"/>
    </row>
    <row r="471" spans="2:2" ht="12.45" x14ac:dyDescent="0.2">
      <c r="B471" s="190"/>
    </row>
    <row r="472" spans="2:2" ht="12.45" x14ac:dyDescent="0.2">
      <c r="B472" s="190"/>
    </row>
    <row r="473" spans="2:2" ht="12.45" x14ac:dyDescent="0.2">
      <c r="B473" s="190"/>
    </row>
    <row r="474" spans="2:2" ht="12.45" x14ac:dyDescent="0.2">
      <c r="B474" s="190"/>
    </row>
    <row r="475" spans="2:2" ht="12.45" x14ac:dyDescent="0.2">
      <c r="B475" s="190"/>
    </row>
    <row r="476" spans="2:2" ht="12.45" x14ac:dyDescent="0.2">
      <c r="B476" s="190"/>
    </row>
    <row r="477" spans="2:2" ht="12.45" x14ac:dyDescent="0.2">
      <c r="B477" s="190"/>
    </row>
    <row r="478" spans="2:2" ht="12.45" x14ac:dyDescent="0.2">
      <c r="B478" s="190"/>
    </row>
    <row r="479" spans="2:2" ht="12.45" x14ac:dyDescent="0.2">
      <c r="B479" s="190"/>
    </row>
    <row r="480" spans="2:2" ht="12.45" x14ac:dyDescent="0.2">
      <c r="B480" s="190"/>
    </row>
    <row r="481" spans="2:2" ht="12.45" x14ac:dyDescent="0.2">
      <c r="B481" s="190"/>
    </row>
    <row r="482" spans="2:2" ht="12.45" x14ac:dyDescent="0.2">
      <c r="B482" s="190"/>
    </row>
    <row r="483" spans="2:2" ht="12.45" x14ac:dyDescent="0.2">
      <c r="B483" s="190"/>
    </row>
    <row r="484" spans="2:2" ht="12.45" x14ac:dyDescent="0.2">
      <c r="B484" s="190"/>
    </row>
    <row r="485" spans="2:2" ht="12.45" x14ac:dyDescent="0.2">
      <c r="B485" s="190"/>
    </row>
    <row r="486" spans="2:2" ht="12.45" x14ac:dyDescent="0.2">
      <c r="B486" s="190"/>
    </row>
    <row r="487" spans="2:2" ht="12.45" x14ac:dyDescent="0.2">
      <c r="B487" s="190"/>
    </row>
    <row r="488" spans="2:2" ht="12.45" x14ac:dyDescent="0.2">
      <c r="B488" s="190"/>
    </row>
    <row r="489" spans="2:2" ht="12.45" x14ac:dyDescent="0.2">
      <c r="B489" s="190"/>
    </row>
    <row r="490" spans="2:2" ht="12.45" x14ac:dyDescent="0.2">
      <c r="B490" s="190"/>
    </row>
    <row r="491" spans="2:2" ht="12.45" x14ac:dyDescent="0.2">
      <c r="B491" s="190"/>
    </row>
    <row r="492" spans="2:2" ht="12.45" x14ac:dyDescent="0.2">
      <c r="B492" s="190"/>
    </row>
    <row r="493" spans="2:2" ht="12.45" x14ac:dyDescent="0.2">
      <c r="B493" s="190"/>
    </row>
    <row r="494" spans="2:2" ht="12.45" x14ac:dyDescent="0.2">
      <c r="B494" s="190"/>
    </row>
    <row r="495" spans="2:2" ht="12.45" x14ac:dyDescent="0.2">
      <c r="B495" s="190"/>
    </row>
    <row r="496" spans="2:2" ht="12.45" x14ac:dyDescent="0.2">
      <c r="B496" s="190"/>
    </row>
    <row r="497" spans="2:2" ht="12.45" x14ac:dyDescent="0.2">
      <c r="B497" s="190"/>
    </row>
    <row r="498" spans="2:2" ht="12.45" x14ac:dyDescent="0.2">
      <c r="B498" s="190"/>
    </row>
    <row r="499" spans="2:2" ht="12.45" x14ac:dyDescent="0.2">
      <c r="B499" s="190"/>
    </row>
    <row r="500" spans="2:2" ht="12.45" x14ac:dyDescent="0.2">
      <c r="B500" s="190"/>
    </row>
    <row r="501" spans="2:2" ht="12.45" x14ac:dyDescent="0.2">
      <c r="B501" s="190"/>
    </row>
    <row r="502" spans="2:2" ht="12.45" x14ac:dyDescent="0.2">
      <c r="B502" s="190"/>
    </row>
    <row r="503" spans="2:2" ht="12.45" x14ac:dyDescent="0.2">
      <c r="B503" s="190"/>
    </row>
    <row r="504" spans="2:2" ht="12.45" x14ac:dyDescent="0.2">
      <c r="B504" s="190"/>
    </row>
    <row r="505" spans="2:2" ht="12.45" x14ac:dyDescent="0.2">
      <c r="B505" s="190"/>
    </row>
    <row r="506" spans="2:2" ht="12.45" x14ac:dyDescent="0.2">
      <c r="B506" s="190"/>
    </row>
    <row r="507" spans="2:2" ht="12.45" x14ac:dyDescent="0.2">
      <c r="B507" s="190"/>
    </row>
    <row r="508" spans="2:2" ht="12.45" x14ac:dyDescent="0.2">
      <c r="B508" s="190"/>
    </row>
    <row r="509" spans="2:2" ht="12.45" x14ac:dyDescent="0.2">
      <c r="B509" s="190"/>
    </row>
    <row r="510" spans="2:2" ht="12.45" x14ac:dyDescent="0.2">
      <c r="B510" s="190"/>
    </row>
    <row r="511" spans="2:2" ht="12.45" x14ac:dyDescent="0.2">
      <c r="B511" s="190"/>
    </row>
    <row r="512" spans="2:2" ht="12.45" x14ac:dyDescent="0.2">
      <c r="B512" s="190"/>
    </row>
    <row r="513" spans="2:2" ht="12.45" x14ac:dyDescent="0.2">
      <c r="B513" s="190"/>
    </row>
    <row r="514" spans="2:2" ht="12.45" x14ac:dyDescent="0.2">
      <c r="B514" s="190"/>
    </row>
    <row r="515" spans="2:2" ht="12.45" x14ac:dyDescent="0.2">
      <c r="B515" s="190"/>
    </row>
    <row r="516" spans="2:2" ht="12.45" x14ac:dyDescent="0.2">
      <c r="B516" s="190"/>
    </row>
    <row r="517" spans="2:2" ht="12.45" x14ac:dyDescent="0.2">
      <c r="B517" s="190"/>
    </row>
    <row r="518" spans="2:2" ht="12.45" x14ac:dyDescent="0.2">
      <c r="B518" s="190"/>
    </row>
    <row r="519" spans="2:2" ht="12.45" x14ac:dyDescent="0.2">
      <c r="B519" s="190"/>
    </row>
    <row r="520" spans="2:2" ht="12.45" x14ac:dyDescent="0.2">
      <c r="B520" s="190"/>
    </row>
    <row r="521" spans="2:2" ht="12.45" x14ac:dyDescent="0.2">
      <c r="B521" s="190"/>
    </row>
    <row r="522" spans="2:2" ht="12.45" x14ac:dyDescent="0.2">
      <c r="B522" s="190"/>
    </row>
    <row r="523" spans="2:2" ht="12.45" x14ac:dyDescent="0.2">
      <c r="B523" s="190"/>
    </row>
    <row r="524" spans="2:2" ht="12.45" x14ac:dyDescent="0.2">
      <c r="B524" s="190"/>
    </row>
    <row r="525" spans="2:2" ht="12.45" x14ac:dyDescent="0.2">
      <c r="B525" s="190"/>
    </row>
    <row r="526" spans="2:2" ht="12.45" x14ac:dyDescent="0.2">
      <c r="B526" s="190"/>
    </row>
    <row r="527" spans="2:2" ht="12.45" x14ac:dyDescent="0.2">
      <c r="B527" s="190"/>
    </row>
    <row r="528" spans="2:2" ht="12.45" x14ac:dyDescent="0.2">
      <c r="B528" s="190"/>
    </row>
    <row r="529" spans="2:2" ht="12.45" x14ac:dyDescent="0.2">
      <c r="B529" s="190"/>
    </row>
    <row r="530" spans="2:2" ht="12.45" x14ac:dyDescent="0.2">
      <c r="B530" s="190"/>
    </row>
    <row r="531" spans="2:2" ht="12.45" x14ac:dyDescent="0.2">
      <c r="B531" s="190"/>
    </row>
    <row r="532" spans="2:2" ht="12.45" x14ac:dyDescent="0.2">
      <c r="B532" s="190"/>
    </row>
    <row r="533" spans="2:2" ht="12.45" x14ac:dyDescent="0.2">
      <c r="B533" s="190"/>
    </row>
    <row r="534" spans="2:2" ht="12.45" x14ac:dyDescent="0.2">
      <c r="B534" s="190"/>
    </row>
    <row r="535" spans="2:2" ht="12.45" x14ac:dyDescent="0.2">
      <c r="B535" s="190"/>
    </row>
    <row r="536" spans="2:2" ht="12.45" x14ac:dyDescent="0.2">
      <c r="B536" s="190"/>
    </row>
    <row r="537" spans="2:2" ht="12.45" x14ac:dyDescent="0.2">
      <c r="B537" s="190"/>
    </row>
    <row r="538" spans="2:2" ht="12.45" x14ac:dyDescent="0.2">
      <c r="B538" s="190"/>
    </row>
    <row r="539" spans="2:2" ht="12.45" x14ac:dyDescent="0.2">
      <c r="B539" s="190"/>
    </row>
    <row r="540" spans="2:2" ht="12.45" x14ac:dyDescent="0.2">
      <c r="B540" s="190"/>
    </row>
    <row r="541" spans="2:2" ht="12.45" x14ac:dyDescent="0.2">
      <c r="B541" s="190"/>
    </row>
    <row r="542" spans="2:2" ht="12.45" x14ac:dyDescent="0.2">
      <c r="B542" s="190"/>
    </row>
    <row r="543" spans="2:2" ht="12.45" x14ac:dyDescent="0.2">
      <c r="B543" s="190"/>
    </row>
    <row r="544" spans="2:2" ht="12.45" x14ac:dyDescent="0.2">
      <c r="B544" s="190"/>
    </row>
    <row r="545" spans="2:2" ht="12.45" x14ac:dyDescent="0.2">
      <c r="B545" s="190"/>
    </row>
    <row r="546" spans="2:2" ht="12.45" x14ac:dyDescent="0.2">
      <c r="B546" s="190"/>
    </row>
    <row r="547" spans="2:2" ht="12.45" x14ac:dyDescent="0.2">
      <c r="B547" s="190"/>
    </row>
    <row r="548" spans="2:2" ht="12.45" x14ac:dyDescent="0.2">
      <c r="B548" s="190"/>
    </row>
    <row r="549" spans="2:2" ht="12.45" x14ac:dyDescent="0.2">
      <c r="B549" s="190"/>
    </row>
    <row r="550" spans="2:2" ht="12.45" x14ac:dyDescent="0.2">
      <c r="B550" s="190"/>
    </row>
    <row r="551" spans="2:2" ht="12.45" x14ac:dyDescent="0.2">
      <c r="B551" s="190"/>
    </row>
    <row r="552" spans="2:2" ht="12.45" x14ac:dyDescent="0.2">
      <c r="B552" s="190"/>
    </row>
    <row r="553" spans="2:2" ht="12.45" x14ac:dyDescent="0.2">
      <c r="B553" s="190"/>
    </row>
    <row r="554" spans="2:2" ht="12.45" x14ac:dyDescent="0.2">
      <c r="B554" s="190"/>
    </row>
    <row r="555" spans="2:2" ht="12.45" x14ac:dyDescent="0.2">
      <c r="B555" s="190"/>
    </row>
    <row r="556" spans="2:2" ht="12.45" x14ac:dyDescent="0.2">
      <c r="B556" s="190"/>
    </row>
    <row r="557" spans="2:2" ht="12.45" x14ac:dyDescent="0.2">
      <c r="B557" s="190"/>
    </row>
    <row r="558" spans="2:2" ht="12.45" x14ac:dyDescent="0.2">
      <c r="B558" s="190"/>
    </row>
    <row r="559" spans="2:2" ht="12.45" x14ac:dyDescent="0.2">
      <c r="B559" s="190"/>
    </row>
    <row r="560" spans="2:2" ht="12.45" x14ac:dyDescent="0.2">
      <c r="B560" s="190"/>
    </row>
    <row r="561" spans="2:2" ht="12.45" x14ac:dyDescent="0.2">
      <c r="B561" s="190"/>
    </row>
    <row r="562" spans="2:2" ht="12.45" x14ac:dyDescent="0.2">
      <c r="B562" s="190"/>
    </row>
    <row r="563" spans="2:2" ht="12.45" x14ac:dyDescent="0.2">
      <c r="B563" s="190"/>
    </row>
    <row r="564" spans="2:2" ht="12.45" x14ac:dyDescent="0.2">
      <c r="B564" s="190"/>
    </row>
    <row r="565" spans="2:2" ht="12.45" x14ac:dyDescent="0.2">
      <c r="B565" s="190"/>
    </row>
    <row r="566" spans="2:2" ht="12.45" x14ac:dyDescent="0.2">
      <c r="B566" s="190"/>
    </row>
    <row r="567" spans="2:2" ht="12.45" x14ac:dyDescent="0.2">
      <c r="B567" s="190"/>
    </row>
    <row r="568" spans="2:2" ht="12.45" x14ac:dyDescent="0.2">
      <c r="B568" s="190"/>
    </row>
    <row r="569" spans="2:2" ht="12.45" x14ac:dyDescent="0.2">
      <c r="B569" s="190"/>
    </row>
    <row r="570" spans="2:2" ht="12.45" x14ac:dyDescent="0.2">
      <c r="B570" s="190"/>
    </row>
    <row r="571" spans="2:2" ht="12.45" x14ac:dyDescent="0.2">
      <c r="B571" s="190"/>
    </row>
    <row r="572" spans="2:2" ht="12.45" x14ac:dyDescent="0.2">
      <c r="B572" s="190"/>
    </row>
    <row r="573" spans="2:2" ht="12.45" x14ac:dyDescent="0.2">
      <c r="B573" s="190"/>
    </row>
    <row r="574" spans="2:2" ht="12.45" x14ac:dyDescent="0.2">
      <c r="B574" s="190"/>
    </row>
    <row r="575" spans="2:2" ht="12.45" x14ac:dyDescent="0.2">
      <c r="B575" s="190"/>
    </row>
    <row r="576" spans="2:2" ht="12.45" x14ac:dyDescent="0.2">
      <c r="B576" s="190"/>
    </row>
    <row r="577" spans="2:2" ht="12.45" x14ac:dyDescent="0.2">
      <c r="B577" s="190"/>
    </row>
    <row r="578" spans="2:2" ht="12.45" x14ac:dyDescent="0.2">
      <c r="B578" s="190"/>
    </row>
    <row r="579" spans="2:2" ht="12.45" x14ac:dyDescent="0.2">
      <c r="B579" s="190"/>
    </row>
    <row r="580" spans="2:2" ht="12.45" x14ac:dyDescent="0.2">
      <c r="B580" s="190"/>
    </row>
    <row r="581" spans="2:2" ht="12.45" x14ac:dyDescent="0.2">
      <c r="B581" s="190"/>
    </row>
    <row r="582" spans="2:2" ht="12.45" x14ac:dyDescent="0.2">
      <c r="B582" s="190"/>
    </row>
    <row r="583" spans="2:2" ht="12.45" x14ac:dyDescent="0.2">
      <c r="B583" s="190"/>
    </row>
    <row r="584" spans="2:2" ht="12.45" x14ac:dyDescent="0.2">
      <c r="B584" s="190"/>
    </row>
    <row r="585" spans="2:2" ht="12.45" x14ac:dyDescent="0.2">
      <c r="B585" s="190"/>
    </row>
    <row r="586" spans="2:2" ht="12.45" x14ac:dyDescent="0.2">
      <c r="B586" s="190"/>
    </row>
    <row r="587" spans="2:2" ht="12.45" x14ac:dyDescent="0.2">
      <c r="B587" s="190"/>
    </row>
    <row r="588" spans="2:2" ht="12.45" x14ac:dyDescent="0.2">
      <c r="B588" s="190"/>
    </row>
    <row r="589" spans="2:2" ht="12.45" x14ac:dyDescent="0.2">
      <c r="B589" s="190"/>
    </row>
    <row r="590" spans="2:2" ht="12.45" x14ac:dyDescent="0.2">
      <c r="B590" s="190"/>
    </row>
    <row r="591" spans="2:2" ht="12.45" x14ac:dyDescent="0.2">
      <c r="B591" s="190"/>
    </row>
    <row r="592" spans="2:2" ht="12.45" x14ac:dyDescent="0.2">
      <c r="B592" s="190"/>
    </row>
    <row r="593" spans="2:2" ht="12.45" x14ac:dyDescent="0.2">
      <c r="B593" s="190"/>
    </row>
    <row r="594" spans="2:2" ht="12.45" x14ac:dyDescent="0.2">
      <c r="B594" s="190"/>
    </row>
    <row r="595" spans="2:2" ht="12.45" x14ac:dyDescent="0.2">
      <c r="B595" s="190"/>
    </row>
    <row r="596" spans="2:2" ht="12.45" x14ac:dyDescent="0.2">
      <c r="B596" s="190"/>
    </row>
    <row r="597" spans="2:2" ht="12.45" x14ac:dyDescent="0.2">
      <c r="B597" s="190"/>
    </row>
    <row r="598" spans="2:2" ht="12.45" x14ac:dyDescent="0.2">
      <c r="B598" s="190"/>
    </row>
    <row r="599" spans="2:2" ht="12.45" x14ac:dyDescent="0.2">
      <c r="B599" s="190"/>
    </row>
    <row r="600" spans="2:2" ht="12.45" x14ac:dyDescent="0.2">
      <c r="B600" s="190"/>
    </row>
    <row r="601" spans="2:2" ht="12.45" x14ac:dyDescent="0.2">
      <c r="B601" s="190"/>
    </row>
    <row r="602" spans="2:2" ht="12.45" x14ac:dyDescent="0.2">
      <c r="B602" s="190"/>
    </row>
    <row r="603" spans="2:2" ht="12.45" x14ac:dyDescent="0.2">
      <c r="B603" s="190"/>
    </row>
    <row r="604" spans="2:2" ht="12.45" x14ac:dyDescent="0.2">
      <c r="B604" s="190"/>
    </row>
    <row r="605" spans="2:2" ht="12.45" x14ac:dyDescent="0.2">
      <c r="B605" s="190"/>
    </row>
    <row r="606" spans="2:2" ht="12.45" x14ac:dyDescent="0.2">
      <c r="B606" s="190"/>
    </row>
    <row r="607" spans="2:2" ht="12.45" x14ac:dyDescent="0.2">
      <c r="B607" s="190"/>
    </row>
    <row r="608" spans="2:2" ht="12.45" x14ac:dyDescent="0.2">
      <c r="B608" s="190"/>
    </row>
    <row r="609" spans="2:2" ht="12.45" x14ac:dyDescent="0.2">
      <c r="B609" s="190"/>
    </row>
    <row r="610" spans="2:2" ht="12.45" x14ac:dyDescent="0.2">
      <c r="B610" s="190"/>
    </row>
    <row r="611" spans="2:2" ht="12.45" x14ac:dyDescent="0.2">
      <c r="B611" s="190"/>
    </row>
    <row r="612" spans="2:2" ht="12.45" x14ac:dyDescent="0.2">
      <c r="B612" s="190"/>
    </row>
    <row r="613" spans="2:2" ht="12.45" x14ac:dyDescent="0.2">
      <c r="B613" s="190"/>
    </row>
    <row r="614" spans="2:2" ht="12.45" x14ac:dyDescent="0.2">
      <c r="B614" s="190"/>
    </row>
    <row r="615" spans="2:2" ht="12.45" x14ac:dyDescent="0.2">
      <c r="B615" s="190"/>
    </row>
    <row r="616" spans="2:2" ht="12.45" x14ac:dyDescent="0.2">
      <c r="B616" s="190"/>
    </row>
    <row r="617" spans="2:2" ht="12.45" x14ac:dyDescent="0.2">
      <c r="B617" s="190"/>
    </row>
    <row r="618" spans="2:2" ht="12.45" x14ac:dyDescent="0.2">
      <c r="B618" s="190"/>
    </row>
    <row r="619" spans="2:2" ht="12.45" x14ac:dyDescent="0.2">
      <c r="B619" s="190"/>
    </row>
    <row r="620" spans="2:2" ht="12.45" x14ac:dyDescent="0.2">
      <c r="B620" s="190"/>
    </row>
    <row r="621" spans="2:2" ht="12.45" x14ac:dyDescent="0.2">
      <c r="B621" s="190"/>
    </row>
    <row r="622" spans="2:2" ht="12.45" x14ac:dyDescent="0.2">
      <c r="B622" s="190"/>
    </row>
    <row r="623" spans="2:2" ht="12.45" x14ac:dyDescent="0.2">
      <c r="B623" s="190"/>
    </row>
    <row r="624" spans="2:2" ht="12.45" x14ac:dyDescent="0.2">
      <c r="B624" s="190"/>
    </row>
    <row r="625" spans="2:2" ht="12.45" x14ac:dyDescent="0.2">
      <c r="B625" s="190"/>
    </row>
    <row r="626" spans="2:2" ht="12.45" x14ac:dyDescent="0.2">
      <c r="B626" s="190"/>
    </row>
    <row r="627" spans="2:2" ht="12.45" x14ac:dyDescent="0.2">
      <c r="B627" s="190"/>
    </row>
    <row r="628" spans="2:2" ht="12.45" x14ac:dyDescent="0.2">
      <c r="B628" s="190"/>
    </row>
    <row r="629" spans="2:2" ht="12.45" x14ac:dyDescent="0.2">
      <c r="B629" s="190"/>
    </row>
    <row r="630" spans="2:2" ht="12.45" x14ac:dyDescent="0.2">
      <c r="B630" s="190"/>
    </row>
    <row r="631" spans="2:2" ht="12.45" x14ac:dyDescent="0.2">
      <c r="B631" s="190"/>
    </row>
    <row r="632" spans="2:2" ht="12.45" x14ac:dyDescent="0.2">
      <c r="B632" s="190"/>
    </row>
    <row r="633" spans="2:2" ht="12.45" x14ac:dyDescent="0.2">
      <c r="B633" s="190"/>
    </row>
    <row r="634" spans="2:2" ht="12.45" x14ac:dyDescent="0.2">
      <c r="B634" s="190"/>
    </row>
    <row r="635" spans="2:2" ht="12.45" x14ac:dyDescent="0.2">
      <c r="B635" s="190"/>
    </row>
    <row r="636" spans="2:2" ht="12.45" x14ac:dyDescent="0.2">
      <c r="B636" s="190"/>
    </row>
    <row r="637" spans="2:2" ht="12.45" x14ac:dyDescent="0.2">
      <c r="B637" s="190"/>
    </row>
    <row r="638" spans="2:2" ht="12.45" x14ac:dyDescent="0.2">
      <c r="B638" s="190"/>
    </row>
    <row r="639" spans="2:2" ht="12.45" x14ac:dyDescent="0.2">
      <c r="B639" s="190"/>
    </row>
    <row r="640" spans="2:2" ht="12.45" x14ac:dyDescent="0.2">
      <c r="B640" s="190"/>
    </row>
    <row r="641" spans="2:2" ht="12.45" x14ac:dyDescent="0.2">
      <c r="B641" s="190"/>
    </row>
    <row r="642" spans="2:2" ht="12.45" x14ac:dyDescent="0.2">
      <c r="B642" s="190"/>
    </row>
    <row r="643" spans="2:2" ht="12.45" x14ac:dyDescent="0.2">
      <c r="B643" s="190"/>
    </row>
    <row r="644" spans="2:2" ht="12.45" x14ac:dyDescent="0.2">
      <c r="B644" s="190"/>
    </row>
    <row r="645" spans="2:2" ht="12.45" x14ac:dyDescent="0.2">
      <c r="B645" s="190"/>
    </row>
    <row r="646" spans="2:2" ht="12.45" x14ac:dyDescent="0.2">
      <c r="B646" s="190"/>
    </row>
    <row r="647" spans="2:2" ht="12.45" x14ac:dyDescent="0.2">
      <c r="B647" s="190"/>
    </row>
    <row r="648" spans="2:2" ht="12.45" x14ac:dyDescent="0.2">
      <c r="B648" s="190"/>
    </row>
    <row r="649" spans="2:2" ht="12.45" x14ac:dyDescent="0.2">
      <c r="B649" s="190"/>
    </row>
    <row r="650" spans="2:2" ht="12.45" x14ac:dyDescent="0.2">
      <c r="B650" s="190"/>
    </row>
    <row r="651" spans="2:2" ht="12.45" x14ac:dyDescent="0.2">
      <c r="B651" s="190"/>
    </row>
    <row r="652" spans="2:2" ht="12.45" x14ac:dyDescent="0.2">
      <c r="B652" s="190"/>
    </row>
    <row r="653" spans="2:2" ht="12.45" x14ac:dyDescent="0.2">
      <c r="B653" s="190"/>
    </row>
    <row r="654" spans="2:2" ht="12.45" x14ac:dyDescent="0.2">
      <c r="B654" s="190"/>
    </row>
    <row r="655" spans="2:2" ht="12.45" x14ac:dyDescent="0.2">
      <c r="B655" s="190"/>
    </row>
    <row r="656" spans="2:2" ht="12.45" x14ac:dyDescent="0.2">
      <c r="B656" s="190"/>
    </row>
    <row r="657" spans="2:2" ht="12.45" x14ac:dyDescent="0.2">
      <c r="B657" s="190"/>
    </row>
    <row r="658" spans="2:2" ht="12.45" x14ac:dyDescent="0.2">
      <c r="B658" s="190"/>
    </row>
    <row r="659" spans="2:2" ht="12.45" x14ac:dyDescent="0.2">
      <c r="B659" s="190"/>
    </row>
    <row r="660" spans="2:2" ht="12.45" x14ac:dyDescent="0.2">
      <c r="B660" s="190"/>
    </row>
    <row r="661" spans="2:2" ht="12.45" x14ac:dyDescent="0.2">
      <c r="B661" s="190"/>
    </row>
    <row r="662" spans="2:2" ht="12.45" x14ac:dyDescent="0.2">
      <c r="B662" s="190"/>
    </row>
    <row r="663" spans="2:2" ht="12.45" x14ac:dyDescent="0.2">
      <c r="B663" s="190"/>
    </row>
    <row r="664" spans="2:2" ht="12.45" x14ac:dyDescent="0.2">
      <c r="B664" s="190"/>
    </row>
    <row r="665" spans="2:2" ht="12.45" x14ac:dyDescent="0.2">
      <c r="B665" s="190"/>
    </row>
    <row r="666" spans="2:2" ht="12.45" x14ac:dyDescent="0.2">
      <c r="B666" s="190"/>
    </row>
    <row r="667" spans="2:2" ht="12.45" x14ac:dyDescent="0.2">
      <c r="B667" s="190"/>
    </row>
    <row r="668" spans="2:2" ht="12.45" x14ac:dyDescent="0.2">
      <c r="B668" s="190"/>
    </row>
    <row r="669" spans="2:2" ht="12.45" x14ac:dyDescent="0.2">
      <c r="B669" s="190"/>
    </row>
    <row r="670" spans="2:2" ht="12.45" x14ac:dyDescent="0.2">
      <c r="B670" s="190"/>
    </row>
    <row r="671" spans="2:2" ht="12.45" x14ac:dyDescent="0.2">
      <c r="B671" s="190"/>
    </row>
    <row r="672" spans="2:2" ht="12.45" x14ac:dyDescent="0.2">
      <c r="B672" s="190"/>
    </row>
    <row r="673" spans="2:2" ht="12.45" x14ac:dyDescent="0.2">
      <c r="B673" s="190"/>
    </row>
    <row r="674" spans="2:2" ht="12.45" x14ac:dyDescent="0.2">
      <c r="B674" s="190"/>
    </row>
    <row r="675" spans="2:2" ht="12.45" x14ac:dyDescent="0.2">
      <c r="B675" s="190"/>
    </row>
    <row r="676" spans="2:2" ht="12.45" x14ac:dyDescent="0.2">
      <c r="B676" s="190"/>
    </row>
    <row r="677" spans="2:2" ht="12.45" x14ac:dyDescent="0.2">
      <c r="B677" s="190"/>
    </row>
    <row r="678" spans="2:2" ht="12.45" x14ac:dyDescent="0.2">
      <c r="B678" s="190"/>
    </row>
    <row r="679" spans="2:2" ht="12.45" x14ac:dyDescent="0.2">
      <c r="B679" s="190"/>
    </row>
    <row r="680" spans="2:2" ht="12.45" x14ac:dyDescent="0.2">
      <c r="B680" s="190"/>
    </row>
    <row r="681" spans="2:2" ht="12.45" x14ac:dyDescent="0.2">
      <c r="B681" s="190"/>
    </row>
    <row r="682" spans="2:2" ht="12.45" x14ac:dyDescent="0.2">
      <c r="B682" s="190"/>
    </row>
    <row r="683" spans="2:2" ht="12.45" x14ac:dyDescent="0.2">
      <c r="B683" s="190"/>
    </row>
    <row r="684" spans="2:2" ht="12.45" x14ac:dyDescent="0.2">
      <c r="B684" s="190"/>
    </row>
    <row r="685" spans="2:2" ht="12.45" x14ac:dyDescent="0.2">
      <c r="B685" s="190"/>
    </row>
    <row r="686" spans="2:2" ht="12.45" x14ac:dyDescent="0.2">
      <c r="B686" s="190"/>
    </row>
    <row r="687" spans="2:2" ht="12.45" x14ac:dyDescent="0.2">
      <c r="B687" s="190"/>
    </row>
    <row r="688" spans="2:2" ht="12.45" x14ac:dyDescent="0.2">
      <c r="B688" s="190"/>
    </row>
    <row r="689" spans="2:2" ht="12.45" x14ac:dyDescent="0.2">
      <c r="B689" s="190"/>
    </row>
    <row r="690" spans="2:2" ht="12.45" x14ac:dyDescent="0.2">
      <c r="B690" s="190"/>
    </row>
    <row r="691" spans="2:2" ht="12.45" x14ac:dyDescent="0.2">
      <c r="B691" s="190"/>
    </row>
    <row r="692" spans="2:2" ht="12.45" x14ac:dyDescent="0.2">
      <c r="B692" s="190"/>
    </row>
    <row r="693" spans="2:2" ht="12.45" x14ac:dyDescent="0.2">
      <c r="B693" s="190"/>
    </row>
    <row r="694" spans="2:2" ht="12.45" x14ac:dyDescent="0.2">
      <c r="B694" s="190"/>
    </row>
    <row r="695" spans="2:2" ht="12.45" x14ac:dyDescent="0.2">
      <c r="B695" s="190"/>
    </row>
    <row r="696" spans="2:2" ht="12.45" x14ac:dyDescent="0.2">
      <c r="B696" s="190"/>
    </row>
    <row r="697" spans="2:2" ht="12.45" x14ac:dyDescent="0.2">
      <c r="B697" s="190"/>
    </row>
    <row r="698" spans="2:2" ht="12.45" x14ac:dyDescent="0.2">
      <c r="B698" s="190"/>
    </row>
    <row r="699" spans="2:2" ht="12.45" x14ac:dyDescent="0.2">
      <c r="B699" s="190"/>
    </row>
    <row r="700" spans="2:2" ht="12.45" x14ac:dyDescent="0.2">
      <c r="B700" s="190"/>
    </row>
    <row r="701" spans="2:2" ht="12.45" x14ac:dyDescent="0.2">
      <c r="B701" s="190"/>
    </row>
    <row r="702" spans="2:2" ht="12.45" x14ac:dyDescent="0.2">
      <c r="B702" s="190"/>
    </row>
    <row r="703" spans="2:2" ht="12.45" x14ac:dyDescent="0.2">
      <c r="B703" s="190"/>
    </row>
    <row r="704" spans="2:2" ht="12.45" x14ac:dyDescent="0.2">
      <c r="B704" s="190"/>
    </row>
    <row r="705" spans="2:2" ht="12.45" x14ac:dyDescent="0.2">
      <c r="B705" s="190"/>
    </row>
    <row r="706" spans="2:2" ht="12.45" x14ac:dyDescent="0.2">
      <c r="B706" s="190"/>
    </row>
    <row r="707" spans="2:2" ht="12.45" x14ac:dyDescent="0.2">
      <c r="B707" s="190"/>
    </row>
    <row r="708" spans="2:2" ht="12.45" x14ac:dyDescent="0.2">
      <c r="B708" s="190"/>
    </row>
    <row r="709" spans="2:2" ht="12.45" x14ac:dyDescent="0.2">
      <c r="B709" s="190"/>
    </row>
    <row r="710" spans="2:2" ht="12.45" x14ac:dyDescent="0.2">
      <c r="B710" s="190"/>
    </row>
    <row r="711" spans="2:2" ht="12.45" x14ac:dyDescent="0.2">
      <c r="B711" s="190"/>
    </row>
    <row r="712" spans="2:2" ht="12.45" x14ac:dyDescent="0.2">
      <c r="B712" s="190"/>
    </row>
    <row r="713" spans="2:2" ht="12.45" x14ac:dyDescent="0.2">
      <c r="B713" s="190"/>
    </row>
    <row r="714" spans="2:2" ht="12.45" x14ac:dyDescent="0.2">
      <c r="B714" s="190"/>
    </row>
    <row r="715" spans="2:2" ht="12.45" x14ac:dyDescent="0.2">
      <c r="B715" s="190"/>
    </row>
    <row r="716" spans="2:2" ht="12.45" x14ac:dyDescent="0.2">
      <c r="B716" s="190"/>
    </row>
    <row r="717" spans="2:2" ht="12.45" x14ac:dyDescent="0.2">
      <c r="B717" s="190"/>
    </row>
    <row r="718" spans="2:2" ht="12.45" x14ac:dyDescent="0.2">
      <c r="B718" s="190"/>
    </row>
    <row r="719" spans="2:2" ht="12.45" x14ac:dyDescent="0.2">
      <c r="B719" s="190"/>
    </row>
    <row r="720" spans="2:2" ht="12.45" x14ac:dyDescent="0.2">
      <c r="B720" s="190"/>
    </row>
    <row r="721" spans="2:2" ht="12.45" x14ac:dyDescent="0.2">
      <c r="B721" s="190"/>
    </row>
    <row r="722" spans="2:2" ht="12.45" x14ac:dyDescent="0.2">
      <c r="B722" s="190"/>
    </row>
    <row r="723" spans="2:2" ht="12.45" x14ac:dyDescent="0.2">
      <c r="B723" s="190"/>
    </row>
    <row r="724" spans="2:2" ht="12.45" x14ac:dyDescent="0.2">
      <c r="B724" s="190"/>
    </row>
    <row r="725" spans="2:2" ht="12.45" x14ac:dyDescent="0.2">
      <c r="B725" s="190"/>
    </row>
    <row r="726" spans="2:2" ht="12.45" x14ac:dyDescent="0.2">
      <c r="B726" s="190"/>
    </row>
    <row r="727" spans="2:2" ht="12.45" x14ac:dyDescent="0.2">
      <c r="B727" s="190"/>
    </row>
    <row r="728" spans="2:2" ht="12.45" x14ac:dyDescent="0.2">
      <c r="B728" s="190"/>
    </row>
    <row r="729" spans="2:2" ht="12.45" x14ac:dyDescent="0.2">
      <c r="B729" s="190"/>
    </row>
    <row r="730" spans="2:2" ht="12.45" x14ac:dyDescent="0.2">
      <c r="B730" s="190"/>
    </row>
    <row r="731" spans="2:2" ht="12.45" x14ac:dyDescent="0.2">
      <c r="B731" s="190"/>
    </row>
    <row r="732" spans="2:2" ht="12.45" x14ac:dyDescent="0.2">
      <c r="B732" s="190"/>
    </row>
    <row r="733" spans="2:2" ht="12.45" x14ac:dyDescent="0.2">
      <c r="B733" s="190"/>
    </row>
    <row r="734" spans="2:2" ht="12.45" x14ac:dyDescent="0.2">
      <c r="B734" s="190"/>
    </row>
    <row r="735" spans="2:2" ht="12.45" x14ac:dyDescent="0.2">
      <c r="B735" s="190"/>
    </row>
    <row r="736" spans="2:2" ht="12.45" x14ac:dyDescent="0.2">
      <c r="B736" s="190"/>
    </row>
    <row r="737" spans="2:2" ht="12.45" x14ac:dyDescent="0.2">
      <c r="B737" s="190"/>
    </row>
    <row r="738" spans="2:2" ht="12.45" x14ac:dyDescent="0.2">
      <c r="B738" s="190"/>
    </row>
    <row r="739" spans="2:2" ht="12.45" x14ac:dyDescent="0.2">
      <c r="B739" s="190"/>
    </row>
    <row r="740" spans="2:2" ht="12.45" x14ac:dyDescent="0.2">
      <c r="B740" s="190"/>
    </row>
    <row r="741" spans="2:2" ht="12.45" x14ac:dyDescent="0.2">
      <c r="B741" s="190"/>
    </row>
    <row r="742" spans="2:2" ht="12.45" x14ac:dyDescent="0.2">
      <c r="B742" s="190"/>
    </row>
    <row r="743" spans="2:2" ht="12.45" x14ac:dyDescent="0.2">
      <c r="B743" s="190"/>
    </row>
    <row r="744" spans="2:2" ht="12.45" x14ac:dyDescent="0.2">
      <c r="B744" s="190"/>
    </row>
    <row r="745" spans="2:2" ht="12.45" x14ac:dyDescent="0.2">
      <c r="B745" s="190"/>
    </row>
    <row r="746" spans="2:2" ht="12.45" x14ac:dyDescent="0.2">
      <c r="B746" s="190"/>
    </row>
    <row r="747" spans="2:2" ht="12.45" x14ac:dyDescent="0.2">
      <c r="B747" s="190"/>
    </row>
    <row r="748" spans="2:2" ht="12.45" x14ac:dyDescent="0.2">
      <c r="B748" s="190"/>
    </row>
    <row r="749" spans="2:2" ht="12.45" x14ac:dyDescent="0.2">
      <c r="B749" s="190"/>
    </row>
    <row r="750" spans="2:2" ht="12.45" x14ac:dyDescent="0.2">
      <c r="B750" s="190"/>
    </row>
    <row r="751" spans="2:2" ht="12.45" x14ac:dyDescent="0.2">
      <c r="B751" s="190"/>
    </row>
    <row r="752" spans="2:2" ht="12.45" x14ac:dyDescent="0.2">
      <c r="B752" s="190"/>
    </row>
    <row r="753" spans="2:2" ht="12.45" x14ac:dyDescent="0.2">
      <c r="B753" s="190"/>
    </row>
    <row r="754" spans="2:2" ht="12.45" x14ac:dyDescent="0.2">
      <c r="B754" s="190"/>
    </row>
    <row r="755" spans="2:2" ht="12.45" x14ac:dyDescent="0.2">
      <c r="B755" s="190"/>
    </row>
    <row r="756" spans="2:2" ht="12.45" x14ac:dyDescent="0.2">
      <c r="B756" s="190"/>
    </row>
    <row r="757" spans="2:2" ht="12.45" x14ac:dyDescent="0.2">
      <c r="B757" s="190"/>
    </row>
    <row r="758" spans="2:2" ht="12.45" x14ac:dyDescent="0.2">
      <c r="B758" s="190"/>
    </row>
    <row r="759" spans="2:2" ht="12.45" x14ac:dyDescent="0.2">
      <c r="B759" s="190"/>
    </row>
    <row r="760" spans="2:2" ht="12.45" x14ac:dyDescent="0.2">
      <c r="B760" s="190"/>
    </row>
    <row r="761" spans="2:2" ht="12.45" x14ac:dyDescent="0.2">
      <c r="B761" s="190"/>
    </row>
    <row r="762" spans="2:2" ht="12.45" x14ac:dyDescent="0.2">
      <c r="B762" s="190"/>
    </row>
    <row r="763" spans="2:2" ht="12.45" x14ac:dyDescent="0.2">
      <c r="B763" s="190"/>
    </row>
    <row r="764" spans="2:2" ht="12.45" x14ac:dyDescent="0.2">
      <c r="B764" s="190"/>
    </row>
    <row r="765" spans="2:2" ht="12.45" x14ac:dyDescent="0.2">
      <c r="B765" s="190"/>
    </row>
    <row r="766" spans="2:2" ht="12.45" x14ac:dyDescent="0.2">
      <c r="B766" s="190"/>
    </row>
    <row r="767" spans="2:2" ht="12.45" x14ac:dyDescent="0.2">
      <c r="B767" s="190"/>
    </row>
    <row r="768" spans="2:2" ht="12.45" x14ac:dyDescent="0.2">
      <c r="B768" s="190"/>
    </row>
    <row r="769" spans="2:2" ht="12.45" x14ac:dyDescent="0.2">
      <c r="B769" s="190"/>
    </row>
    <row r="770" spans="2:2" ht="12.45" x14ac:dyDescent="0.2">
      <c r="B770" s="190"/>
    </row>
    <row r="771" spans="2:2" ht="12.45" x14ac:dyDescent="0.2">
      <c r="B771" s="190"/>
    </row>
    <row r="772" spans="2:2" ht="12.45" x14ac:dyDescent="0.2">
      <c r="B772" s="190"/>
    </row>
    <row r="773" spans="2:2" ht="12.45" x14ac:dyDescent="0.2">
      <c r="B773" s="190"/>
    </row>
    <row r="774" spans="2:2" ht="12.45" x14ac:dyDescent="0.2">
      <c r="B774" s="190"/>
    </row>
    <row r="775" spans="2:2" ht="12.45" x14ac:dyDescent="0.2">
      <c r="B775" s="190"/>
    </row>
    <row r="776" spans="2:2" ht="12.45" x14ac:dyDescent="0.2">
      <c r="B776" s="190"/>
    </row>
    <row r="777" spans="2:2" ht="12.45" x14ac:dyDescent="0.2">
      <c r="B777" s="190"/>
    </row>
    <row r="778" spans="2:2" ht="12.45" x14ac:dyDescent="0.2">
      <c r="B778" s="190"/>
    </row>
    <row r="779" spans="2:2" ht="12.45" x14ac:dyDescent="0.2">
      <c r="B779" s="190"/>
    </row>
    <row r="780" spans="2:2" ht="12.45" x14ac:dyDescent="0.2">
      <c r="B780" s="190"/>
    </row>
    <row r="781" spans="2:2" ht="12.45" x14ac:dyDescent="0.2">
      <c r="B781" s="190"/>
    </row>
    <row r="782" spans="2:2" ht="12.45" x14ac:dyDescent="0.2">
      <c r="B782" s="190"/>
    </row>
    <row r="783" spans="2:2" ht="12.45" x14ac:dyDescent="0.2">
      <c r="B783" s="190"/>
    </row>
    <row r="784" spans="2:2" ht="12.45" x14ac:dyDescent="0.2">
      <c r="B784" s="190"/>
    </row>
    <row r="785" spans="2:2" ht="12.45" x14ac:dyDescent="0.2">
      <c r="B785" s="190"/>
    </row>
    <row r="786" spans="2:2" ht="12.45" x14ac:dyDescent="0.2">
      <c r="B786" s="190"/>
    </row>
    <row r="787" spans="2:2" ht="12.45" x14ac:dyDescent="0.2">
      <c r="B787" s="190"/>
    </row>
    <row r="788" spans="2:2" ht="12.45" x14ac:dyDescent="0.2">
      <c r="B788" s="190"/>
    </row>
    <row r="789" spans="2:2" ht="12.45" x14ac:dyDescent="0.2">
      <c r="B789" s="190"/>
    </row>
    <row r="790" spans="2:2" ht="12.45" x14ac:dyDescent="0.2">
      <c r="B790" s="190"/>
    </row>
    <row r="791" spans="2:2" ht="12.45" x14ac:dyDescent="0.2">
      <c r="B791" s="190"/>
    </row>
    <row r="792" spans="2:2" ht="12.45" x14ac:dyDescent="0.2">
      <c r="B792" s="190"/>
    </row>
    <row r="793" spans="2:2" ht="12.45" x14ac:dyDescent="0.2">
      <c r="B793" s="190"/>
    </row>
    <row r="794" spans="2:2" ht="12.45" x14ac:dyDescent="0.2">
      <c r="B794" s="190"/>
    </row>
    <row r="795" spans="2:2" ht="12.45" x14ac:dyDescent="0.2">
      <c r="B795" s="190"/>
    </row>
    <row r="796" spans="2:2" ht="12.45" x14ac:dyDescent="0.2">
      <c r="B796" s="190"/>
    </row>
    <row r="797" spans="2:2" ht="12.45" x14ac:dyDescent="0.2">
      <c r="B797" s="190"/>
    </row>
    <row r="798" spans="2:2" ht="12.45" x14ac:dyDescent="0.2">
      <c r="B798" s="190"/>
    </row>
    <row r="799" spans="2:2" ht="12.45" x14ac:dyDescent="0.2">
      <c r="B799" s="190"/>
    </row>
    <row r="800" spans="2:2" ht="12.45" x14ac:dyDescent="0.2">
      <c r="B800" s="190"/>
    </row>
    <row r="801" spans="2:2" ht="12.45" x14ac:dyDescent="0.2">
      <c r="B801" s="190"/>
    </row>
    <row r="802" spans="2:2" ht="12.45" x14ac:dyDescent="0.2">
      <c r="B802" s="190"/>
    </row>
    <row r="803" spans="2:2" ht="12.45" x14ac:dyDescent="0.2">
      <c r="B803" s="190"/>
    </row>
    <row r="804" spans="2:2" ht="12.45" x14ac:dyDescent="0.2">
      <c r="B804" s="190"/>
    </row>
    <row r="805" spans="2:2" ht="12.45" x14ac:dyDescent="0.2">
      <c r="B805" s="190"/>
    </row>
    <row r="806" spans="2:2" ht="12.45" x14ac:dyDescent="0.2">
      <c r="B806" s="190"/>
    </row>
    <row r="807" spans="2:2" ht="12.45" x14ac:dyDescent="0.2">
      <c r="B807" s="190"/>
    </row>
    <row r="808" spans="2:2" ht="12.45" x14ac:dyDescent="0.2">
      <c r="B808" s="190"/>
    </row>
    <row r="809" spans="2:2" ht="12.45" x14ac:dyDescent="0.2">
      <c r="B809" s="190"/>
    </row>
    <row r="810" spans="2:2" ht="12.45" x14ac:dyDescent="0.2">
      <c r="B810" s="190"/>
    </row>
    <row r="811" spans="2:2" ht="12.45" x14ac:dyDescent="0.2">
      <c r="B811" s="190"/>
    </row>
    <row r="812" spans="2:2" ht="12.45" x14ac:dyDescent="0.2">
      <c r="B812" s="190"/>
    </row>
    <row r="813" spans="2:2" ht="12.45" x14ac:dyDescent="0.2">
      <c r="B813" s="190"/>
    </row>
    <row r="814" spans="2:2" ht="12.45" x14ac:dyDescent="0.2">
      <c r="B814" s="190"/>
    </row>
    <row r="815" spans="2:2" ht="12.45" x14ac:dyDescent="0.2">
      <c r="B815" s="190"/>
    </row>
    <row r="816" spans="2:2" ht="12.45" x14ac:dyDescent="0.2">
      <c r="B816" s="190"/>
    </row>
    <row r="817" spans="2:2" ht="12.45" x14ac:dyDescent="0.2">
      <c r="B817" s="190"/>
    </row>
    <row r="818" spans="2:2" ht="12.45" x14ac:dyDescent="0.2">
      <c r="B818" s="190"/>
    </row>
    <row r="819" spans="2:2" ht="12.45" x14ac:dyDescent="0.2">
      <c r="B819" s="190"/>
    </row>
    <row r="820" spans="2:2" ht="12.45" x14ac:dyDescent="0.2">
      <c r="B820" s="190"/>
    </row>
    <row r="821" spans="2:2" ht="12.45" x14ac:dyDescent="0.2">
      <c r="B821" s="190"/>
    </row>
    <row r="822" spans="2:2" ht="12.45" x14ac:dyDescent="0.2">
      <c r="B822" s="190"/>
    </row>
    <row r="823" spans="2:2" ht="12.45" x14ac:dyDescent="0.2">
      <c r="B823" s="190"/>
    </row>
    <row r="824" spans="2:2" ht="12.45" x14ac:dyDescent="0.2">
      <c r="B824" s="190"/>
    </row>
    <row r="825" spans="2:2" ht="12.45" x14ac:dyDescent="0.2">
      <c r="B825" s="190"/>
    </row>
    <row r="826" spans="2:2" ht="12.45" x14ac:dyDescent="0.2">
      <c r="B826" s="190"/>
    </row>
    <row r="827" spans="2:2" ht="12.45" x14ac:dyDescent="0.2">
      <c r="B827" s="190"/>
    </row>
    <row r="828" spans="2:2" ht="12.45" x14ac:dyDescent="0.2">
      <c r="B828" s="190"/>
    </row>
    <row r="829" spans="2:2" ht="12.45" x14ac:dyDescent="0.2">
      <c r="B829" s="190"/>
    </row>
    <row r="830" spans="2:2" ht="12.45" x14ac:dyDescent="0.2">
      <c r="B830" s="190"/>
    </row>
    <row r="831" spans="2:2" ht="12.45" x14ac:dyDescent="0.2">
      <c r="B831" s="190"/>
    </row>
    <row r="832" spans="2:2" ht="12.45" x14ac:dyDescent="0.2">
      <c r="B832" s="190"/>
    </row>
    <row r="833" spans="2:2" ht="12.45" x14ac:dyDescent="0.2">
      <c r="B833" s="190"/>
    </row>
    <row r="834" spans="2:2" ht="12.45" x14ac:dyDescent="0.2">
      <c r="B834" s="190"/>
    </row>
    <row r="835" spans="2:2" ht="12.45" x14ac:dyDescent="0.2">
      <c r="B835" s="190"/>
    </row>
    <row r="836" spans="2:2" ht="12.45" x14ac:dyDescent="0.2">
      <c r="B836" s="190"/>
    </row>
    <row r="837" spans="2:2" ht="12.45" x14ac:dyDescent="0.2">
      <c r="B837" s="190"/>
    </row>
    <row r="838" spans="2:2" ht="12.45" x14ac:dyDescent="0.2">
      <c r="B838" s="190"/>
    </row>
    <row r="839" spans="2:2" ht="12.45" x14ac:dyDescent="0.2">
      <c r="B839" s="190"/>
    </row>
    <row r="840" spans="2:2" ht="12.45" x14ac:dyDescent="0.2">
      <c r="B840" s="190"/>
    </row>
    <row r="841" spans="2:2" ht="12.45" x14ac:dyDescent="0.2">
      <c r="B841" s="190"/>
    </row>
    <row r="842" spans="2:2" ht="12.45" x14ac:dyDescent="0.2">
      <c r="B842" s="190"/>
    </row>
    <row r="843" spans="2:2" ht="12.45" x14ac:dyDescent="0.2">
      <c r="B843" s="190"/>
    </row>
    <row r="844" spans="2:2" ht="12.45" x14ac:dyDescent="0.2">
      <c r="B844" s="190"/>
    </row>
    <row r="845" spans="2:2" ht="12.45" x14ac:dyDescent="0.2">
      <c r="B845" s="190"/>
    </row>
    <row r="846" spans="2:2" ht="12.45" x14ac:dyDescent="0.2">
      <c r="B846" s="190"/>
    </row>
    <row r="847" spans="2:2" ht="12.45" x14ac:dyDescent="0.2">
      <c r="B847" s="190"/>
    </row>
    <row r="848" spans="2:2" ht="12.45" x14ac:dyDescent="0.2">
      <c r="B848" s="190"/>
    </row>
    <row r="849" spans="2:2" ht="12.45" x14ac:dyDescent="0.2">
      <c r="B849" s="190"/>
    </row>
    <row r="850" spans="2:2" ht="12.45" x14ac:dyDescent="0.2">
      <c r="B850" s="190"/>
    </row>
    <row r="851" spans="2:2" ht="12.45" x14ac:dyDescent="0.2">
      <c r="B851" s="190"/>
    </row>
    <row r="852" spans="2:2" ht="12.45" x14ac:dyDescent="0.2">
      <c r="B852" s="190"/>
    </row>
    <row r="853" spans="2:2" ht="12.45" x14ac:dyDescent="0.2">
      <c r="B853" s="190"/>
    </row>
    <row r="854" spans="2:2" ht="12.45" x14ac:dyDescent="0.2">
      <c r="B854" s="190"/>
    </row>
    <row r="855" spans="2:2" ht="12.45" x14ac:dyDescent="0.2">
      <c r="B855" s="190"/>
    </row>
    <row r="856" spans="2:2" ht="12.45" x14ac:dyDescent="0.2">
      <c r="B856" s="190"/>
    </row>
    <row r="857" spans="2:2" ht="12.45" x14ac:dyDescent="0.2">
      <c r="B857" s="190"/>
    </row>
    <row r="858" spans="2:2" ht="12.45" x14ac:dyDescent="0.2">
      <c r="B858" s="190"/>
    </row>
    <row r="859" spans="2:2" ht="12.45" x14ac:dyDescent="0.2">
      <c r="B859" s="190"/>
    </row>
    <row r="860" spans="2:2" ht="12.45" x14ac:dyDescent="0.2">
      <c r="B860" s="190"/>
    </row>
    <row r="861" spans="2:2" ht="12.45" x14ac:dyDescent="0.2">
      <c r="B861" s="190"/>
    </row>
    <row r="862" spans="2:2" ht="12.45" x14ac:dyDescent="0.2">
      <c r="B862" s="190"/>
    </row>
    <row r="863" spans="2:2" ht="12.45" x14ac:dyDescent="0.2">
      <c r="B863" s="190"/>
    </row>
    <row r="864" spans="2:2" ht="12.45" x14ac:dyDescent="0.2">
      <c r="B864" s="190"/>
    </row>
    <row r="865" spans="2:2" ht="12.45" x14ac:dyDescent="0.2">
      <c r="B865" s="190"/>
    </row>
    <row r="866" spans="2:2" ht="12.45" x14ac:dyDescent="0.2">
      <c r="B866" s="190"/>
    </row>
    <row r="867" spans="2:2" ht="12.45" x14ac:dyDescent="0.2">
      <c r="B867" s="190"/>
    </row>
    <row r="868" spans="2:2" ht="12.45" x14ac:dyDescent="0.2">
      <c r="B868" s="190"/>
    </row>
    <row r="869" spans="2:2" ht="12.45" x14ac:dyDescent="0.2">
      <c r="B869" s="190"/>
    </row>
    <row r="870" spans="2:2" ht="12.45" x14ac:dyDescent="0.2">
      <c r="B870" s="190"/>
    </row>
    <row r="871" spans="2:2" ht="12.45" x14ac:dyDescent="0.2">
      <c r="B871" s="190"/>
    </row>
    <row r="872" spans="2:2" ht="12.45" x14ac:dyDescent="0.2">
      <c r="B872" s="190"/>
    </row>
    <row r="873" spans="2:2" ht="12.45" x14ac:dyDescent="0.2">
      <c r="B873" s="190"/>
    </row>
    <row r="874" spans="2:2" ht="12.45" x14ac:dyDescent="0.2">
      <c r="B874" s="190"/>
    </row>
    <row r="875" spans="2:2" ht="12.45" x14ac:dyDescent="0.2">
      <c r="B875" s="190"/>
    </row>
    <row r="876" spans="2:2" ht="12.45" x14ac:dyDescent="0.2">
      <c r="B876" s="190"/>
    </row>
    <row r="877" spans="2:2" ht="12.45" x14ac:dyDescent="0.2">
      <c r="B877" s="190"/>
    </row>
    <row r="878" spans="2:2" ht="12.45" x14ac:dyDescent="0.2">
      <c r="B878" s="190"/>
    </row>
    <row r="879" spans="2:2" ht="12.45" x14ac:dyDescent="0.2">
      <c r="B879" s="190"/>
    </row>
    <row r="880" spans="2:2" ht="12.45" x14ac:dyDescent="0.2">
      <c r="B880" s="190"/>
    </row>
    <row r="881" spans="2:2" ht="12.45" x14ac:dyDescent="0.2">
      <c r="B881" s="190"/>
    </row>
    <row r="882" spans="2:2" ht="12.45" x14ac:dyDescent="0.2">
      <c r="B882" s="190"/>
    </row>
    <row r="883" spans="2:2" ht="12.45" x14ac:dyDescent="0.2">
      <c r="B883" s="190"/>
    </row>
    <row r="884" spans="2:2" ht="12.45" x14ac:dyDescent="0.2">
      <c r="B884" s="190"/>
    </row>
    <row r="885" spans="2:2" ht="12.45" x14ac:dyDescent="0.2">
      <c r="B885" s="190"/>
    </row>
    <row r="886" spans="2:2" ht="12.45" x14ac:dyDescent="0.2">
      <c r="B886" s="190"/>
    </row>
    <row r="887" spans="2:2" ht="12.45" x14ac:dyDescent="0.2">
      <c r="B887" s="190"/>
    </row>
    <row r="888" spans="2:2" ht="12.45" x14ac:dyDescent="0.2">
      <c r="B888" s="190"/>
    </row>
    <row r="889" spans="2:2" ht="12.45" x14ac:dyDescent="0.2">
      <c r="B889" s="190"/>
    </row>
    <row r="890" spans="2:2" ht="12.45" x14ac:dyDescent="0.2">
      <c r="B890" s="190"/>
    </row>
    <row r="891" spans="2:2" ht="12.45" x14ac:dyDescent="0.2">
      <c r="B891" s="190"/>
    </row>
    <row r="892" spans="2:2" ht="12.45" x14ac:dyDescent="0.2">
      <c r="B892" s="190"/>
    </row>
    <row r="893" spans="2:2" ht="12.45" x14ac:dyDescent="0.2">
      <c r="B893" s="190"/>
    </row>
    <row r="894" spans="2:2" ht="12.45" x14ac:dyDescent="0.2">
      <c r="B894" s="190"/>
    </row>
    <row r="895" spans="2:2" ht="12.45" x14ac:dyDescent="0.2">
      <c r="B895" s="190"/>
    </row>
    <row r="896" spans="2:2" ht="12.45" x14ac:dyDescent="0.2">
      <c r="B896" s="190"/>
    </row>
    <row r="897" spans="2:2" ht="12.45" x14ac:dyDescent="0.2">
      <c r="B897" s="190"/>
    </row>
    <row r="898" spans="2:2" ht="12.45" x14ac:dyDescent="0.2">
      <c r="B898" s="190"/>
    </row>
    <row r="899" spans="2:2" ht="12.45" x14ac:dyDescent="0.2">
      <c r="B899" s="190"/>
    </row>
    <row r="900" spans="2:2" ht="12.45" x14ac:dyDescent="0.2">
      <c r="B900" s="190"/>
    </row>
    <row r="901" spans="2:2" ht="12.45" x14ac:dyDescent="0.2">
      <c r="B901" s="190"/>
    </row>
    <row r="902" spans="2:2" ht="12.45" x14ac:dyDescent="0.2">
      <c r="B902" s="190"/>
    </row>
    <row r="903" spans="2:2" ht="12.45" x14ac:dyDescent="0.2">
      <c r="B903" s="190"/>
    </row>
    <row r="904" spans="2:2" ht="12.45" x14ac:dyDescent="0.2">
      <c r="B904" s="190"/>
    </row>
    <row r="905" spans="2:2" ht="12.45" x14ac:dyDescent="0.2">
      <c r="B905" s="190"/>
    </row>
    <row r="906" spans="2:2" ht="12.45" x14ac:dyDescent="0.2">
      <c r="B906" s="190"/>
    </row>
    <row r="907" spans="2:2" ht="12.45" x14ac:dyDescent="0.2">
      <c r="B907" s="190"/>
    </row>
    <row r="908" spans="2:2" ht="12.45" x14ac:dyDescent="0.2">
      <c r="B908" s="190"/>
    </row>
    <row r="909" spans="2:2" ht="12.45" x14ac:dyDescent="0.2">
      <c r="B909" s="190"/>
    </row>
    <row r="910" spans="2:2" ht="12.45" x14ac:dyDescent="0.2">
      <c r="B910" s="190"/>
    </row>
    <row r="911" spans="2:2" ht="12.45" x14ac:dyDescent="0.2">
      <c r="B911" s="190"/>
    </row>
    <row r="912" spans="2:2" ht="12.45" x14ac:dyDescent="0.2">
      <c r="B912" s="190"/>
    </row>
    <row r="913" spans="2:2" ht="12.45" x14ac:dyDescent="0.2">
      <c r="B913" s="190"/>
    </row>
    <row r="914" spans="2:2" ht="12.45" x14ac:dyDescent="0.2">
      <c r="B914" s="190"/>
    </row>
    <row r="915" spans="2:2" ht="12.45" x14ac:dyDescent="0.2">
      <c r="B915" s="190"/>
    </row>
    <row r="916" spans="2:2" ht="12.45" x14ac:dyDescent="0.2">
      <c r="B916" s="190"/>
    </row>
    <row r="917" spans="2:2" ht="12.45" x14ac:dyDescent="0.2">
      <c r="B917" s="190"/>
    </row>
    <row r="918" spans="2:2" ht="12.45" x14ac:dyDescent="0.2">
      <c r="B918" s="190"/>
    </row>
    <row r="919" spans="2:2" ht="12.45" x14ac:dyDescent="0.2">
      <c r="B919" s="190"/>
    </row>
    <row r="920" spans="2:2" ht="12.45" x14ac:dyDescent="0.2">
      <c r="B920" s="190"/>
    </row>
    <row r="921" spans="2:2" ht="12.45" x14ac:dyDescent="0.2">
      <c r="B921" s="190"/>
    </row>
    <row r="922" spans="2:2" ht="12.45" x14ac:dyDescent="0.2">
      <c r="B922" s="190"/>
    </row>
    <row r="923" spans="2:2" ht="12.45" x14ac:dyDescent="0.2">
      <c r="B923" s="190"/>
    </row>
    <row r="924" spans="2:2" ht="12.45" x14ac:dyDescent="0.2">
      <c r="B924" s="190"/>
    </row>
    <row r="925" spans="2:2" ht="12.45" x14ac:dyDescent="0.2">
      <c r="B925" s="190"/>
    </row>
    <row r="926" spans="2:2" ht="12.45" x14ac:dyDescent="0.2">
      <c r="B926" s="190"/>
    </row>
    <row r="927" spans="2:2" ht="12.45" x14ac:dyDescent="0.2">
      <c r="B927" s="190"/>
    </row>
    <row r="928" spans="2:2" ht="12.45" x14ac:dyDescent="0.2">
      <c r="B928" s="190"/>
    </row>
    <row r="929" spans="2:2" ht="12.45" x14ac:dyDescent="0.2">
      <c r="B929" s="190"/>
    </row>
    <row r="930" spans="2:2" ht="12.45" x14ac:dyDescent="0.2">
      <c r="B930" s="190"/>
    </row>
    <row r="931" spans="2:2" ht="12.45" x14ac:dyDescent="0.2">
      <c r="B931" s="190"/>
    </row>
    <row r="932" spans="2:2" ht="12.45" x14ac:dyDescent="0.2">
      <c r="B932" s="190"/>
    </row>
    <row r="933" spans="2:2" ht="12.45" x14ac:dyDescent="0.2">
      <c r="B933" s="190"/>
    </row>
    <row r="934" spans="2:2" ht="12.45" x14ac:dyDescent="0.2">
      <c r="B934" s="190"/>
    </row>
    <row r="935" spans="2:2" ht="12.45" x14ac:dyDescent="0.2">
      <c r="B935" s="190"/>
    </row>
    <row r="936" spans="2:2" ht="12.45" x14ac:dyDescent="0.2">
      <c r="B936" s="190"/>
    </row>
    <row r="937" spans="2:2" ht="12.45" x14ac:dyDescent="0.2">
      <c r="B937" s="190"/>
    </row>
    <row r="938" spans="2:2" ht="12.45" x14ac:dyDescent="0.2">
      <c r="B938" s="190"/>
    </row>
    <row r="939" spans="2:2" ht="12.45" x14ac:dyDescent="0.2">
      <c r="B939" s="190"/>
    </row>
    <row r="940" spans="2:2" ht="12.45" x14ac:dyDescent="0.2">
      <c r="B940" s="190"/>
    </row>
    <row r="941" spans="2:2" ht="12.45" x14ac:dyDescent="0.2">
      <c r="B941" s="190"/>
    </row>
    <row r="942" spans="2:2" ht="12.45" x14ac:dyDescent="0.2">
      <c r="B942" s="190"/>
    </row>
    <row r="943" spans="2:2" ht="12.45" x14ac:dyDescent="0.2">
      <c r="B943" s="190"/>
    </row>
    <row r="944" spans="2:2" ht="12.45" x14ac:dyDescent="0.2">
      <c r="B944" s="190"/>
    </row>
    <row r="945" spans="2:2" ht="12.45" x14ac:dyDescent="0.2">
      <c r="B945" s="190"/>
    </row>
    <row r="946" spans="2:2" ht="12.45" x14ac:dyDescent="0.2">
      <c r="B946" s="190"/>
    </row>
    <row r="947" spans="2:2" ht="12.45" x14ac:dyDescent="0.2">
      <c r="B947" s="190"/>
    </row>
    <row r="948" spans="2:2" ht="12.45" x14ac:dyDescent="0.2">
      <c r="B948" s="190"/>
    </row>
    <row r="949" spans="2:2" ht="12.45" x14ac:dyDescent="0.2">
      <c r="B949" s="190"/>
    </row>
    <row r="950" spans="2:2" ht="12.45" x14ac:dyDescent="0.2">
      <c r="B950" s="190"/>
    </row>
    <row r="951" spans="2:2" ht="12.45" x14ac:dyDescent="0.2">
      <c r="B951" s="190"/>
    </row>
    <row r="952" spans="2:2" ht="12.45" x14ac:dyDescent="0.2">
      <c r="B952" s="190"/>
    </row>
    <row r="953" spans="2:2" ht="12.45" x14ac:dyDescent="0.2">
      <c r="B953" s="190"/>
    </row>
    <row r="954" spans="2:2" ht="12.45" x14ac:dyDescent="0.2">
      <c r="B954" s="190"/>
    </row>
    <row r="955" spans="2:2" ht="12.45" x14ac:dyDescent="0.2">
      <c r="B955" s="190"/>
    </row>
    <row r="956" spans="2:2" ht="12.45" x14ac:dyDescent="0.2">
      <c r="B956" s="190"/>
    </row>
    <row r="957" spans="2:2" ht="12.45" x14ac:dyDescent="0.2">
      <c r="B957" s="190"/>
    </row>
    <row r="958" spans="2:2" ht="12.45" x14ac:dyDescent="0.2">
      <c r="B958" s="190"/>
    </row>
    <row r="959" spans="2:2" ht="12.45" x14ac:dyDescent="0.2">
      <c r="B959" s="190"/>
    </row>
    <row r="960" spans="2:2" ht="12.45" x14ac:dyDescent="0.2">
      <c r="B960" s="190"/>
    </row>
    <row r="961" spans="2:2" ht="12.45" x14ac:dyDescent="0.2">
      <c r="B961" s="190"/>
    </row>
    <row r="962" spans="2:2" ht="12.45" x14ac:dyDescent="0.2">
      <c r="B962" s="190"/>
    </row>
    <row r="963" spans="2:2" ht="12.45" x14ac:dyDescent="0.2">
      <c r="B963" s="190"/>
    </row>
    <row r="964" spans="2:2" ht="12.45" x14ac:dyDescent="0.2">
      <c r="B964" s="190"/>
    </row>
    <row r="965" spans="2:2" ht="12.45" x14ac:dyDescent="0.2">
      <c r="B965" s="190"/>
    </row>
    <row r="966" spans="2:2" ht="12.45" x14ac:dyDescent="0.2">
      <c r="B966" s="190"/>
    </row>
    <row r="967" spans="2:2" ht="12.45" x14ac:dyDescent="0.2">
      <c r="B967" s="190"/>
    </row>
    <row r="968" spans="2:2" ht="12.45" x14ac:dyDescent="0.2">
      <c r="B968" s="190"/>
    </row>
    <row r="969" spans="2:2" ht="12.45" x14ac:dyDescent="0.2">
      <c r="B969" s="190"/>
    </row>
    <row r="970" spans="2:2" ht="12.45" x14ac:dyDescent="0.2">
      <c r="B970" s="190"/>
    </row>
    <row r="971" spans="2:2" ht="12.45" x14ac:dyDescent="0.2">
      <c r="B971" s="190"/>
    </row>
    <row r="972" spans="2:2" ht="12.45" x14ac:dyDescent="0.2">
      <c r="B972" s="190"/>
    </row>
    <row r="973" spans="2:2" ht="12.45" x14ac:dyDescent="0.2">
      <c r="B973" s="190"/>
    </row>
    <row r="974" spans="2:2" ht="12.45" x14ac:dyDescent="0.2">
      <c r="B974" s="190"/>
    </row>
    <row r="975" spans="2:2" ht="12.45" x14ac:dyDescent="0.2">
      <c r="B975" s="190"/>
    </row>
    <row r="976" spans="2:2" ht="12.45" x14ac:dyDescent="0.2">
      <c r="B976" s="190"/>
    </row>
    <row r="977" spans="2:2" ht="12.45" x14ac:dyDescent="0.2">
      <c r="B977" s="190"/>
    </row>
    <row r="978" spans="2:2" ht="12.45" x14ac:dyDescent="0.2">
      <c r="B978" s="190"/>
    </row>
    <row r="979" spans="2:2" ht="12.45" x14ac:dyDescent="0.2">
      <c r="B979" s="190"/>
    </row>
    <row r="980" spans="2:2" ht="12.45" x14ac:dyDescent="0.2">
      <c r="B980" s="190"/>
    </row>
    <row r="981" spans="2:2" ht="12.45" x14ac:dyDescent="0.2">
      <c r="B981" s="190"/>
    </row>
    <row r="982" spans="2:2" ht="12.45" x14ac:dyDescent="0.2">
      <c r="B982" s="190"/>
    </row>
    <row r="983" spans="2:2" ht="12.45" x14ac:dyDescent="0.2">
      <c r="B983" s="190"/>
    </row>
    <row r="984" spans="2:2" ht="12.45" x14ac:dyDescent="0.2">
      <c r="B984" s="190"/>
    </row>
    <row r="985" spans="2:2" ht="12.45" x14ac:dyDescent="0.2">
      <c r="B985" s="190"/>
    </row>
    <row r="986" spans="2:2" ht="12.45" x14ac:dyDescent="0.2">
      <c r="B986" s="190"/>
    </row>
    <row r="987" spans="2:2" ht="12.45" x14ac:dyDescent="0.2">
      <c r="B987" s="190"/>
    </row>
    <row r="988" spans="2:2" ht="12.45" x14ac:dyDescent="0.2">
      <c r="B988" s="190"/>
    </row>
    <row r="989" spans="2:2" ht="12.45" x14ac:dyDescent="0.2">
      <c r="B989" s="190"/>
    </row>
    <row r="990" spans="2:2" ht="12.45" x14ac:dyDescent="0.2">
      <c r="B990" s="190"/>
    </row>
    <row r="991" spans="2:2" ht="12.45" x14ac:dyDescent="0.2">
      <c r="B991" s="190"/>
    </row>
    <row r="992" spans="2:2" ht="12.45" x14ac:dyDescent="0.2">
      <c r="B992" s="190"/>
    </row>
    <row r="993" spans="2:2" ht="12.45" x14ac:dyDescent="0.2">
      <c r="B993" s="190"/>
    </row>
    <row r="994" spans="2:2" ht="12.45" x14ac:dyDescent="0.2">
      <c r="B994" s="190"/>
    </row>
    <row r="995" spans="2:2" ht="12.45" x14ac:dyDescent="0.2">
      <c r="B995" s="190"/>
    </row>
    <row r="996" spans="2:2" ht="12.45" x14ac:dyDescent="0.2">
      <c r="B996" s="190"/>
    </row>
    <row r="997" spans="2:2" ht="12.45" x14ac:dyDescent="0.2">
      <c r="B997" s="190"/>
    </row>
    <row r="998" spans="2:2" ht="12.45" x14ac:dyDescent="0.2">
      <c r="B998" s="190"/>
    </row>
    <row r="999" spans="2:2" ht="12.45" x14ac:dyDescent="0.2">
      <c r="B999" s="190"/>
    </row>
    <row r="1000" spans="2:2" ht="12.45" x14ac:dyDescent="0.2">
      <c r="B1000" s="190"/>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CF44"/>
  <sheetViews>
    <sheetView workbookViewId="0">
      <selection sqref="A1:C1"/>
    </sheetView>
  </sheetViews>
  <sheetFormatPr defaultRowHeight="12.45" x14ac:dyDescent="0.2"/>
  <cols>
    <col min="1" max="84" width="9.625" customWidth="1"/>
  </cols>
  <sheetData>
    <row r="1" spans="1:84" ht="42.05" customHeight="1" x14ac:dyDescent="0.3">
      <c r="A1" s="258">
        <f>'Scout 1'!B20</f>
        <v>0</v>
      </c>
      <c r="B1" s="259"/>
      <c r="C1" s="260"/>
      <c r="D1" s="258">
        <f>'Scout 2'!B20</f>
        <v>0</v>
      </c>
      <c r="E1" s="259"/>
      <c r="F1" s="260"/>
      <c r="G1" s="258">
        <f>'Scout 3'!B20</f>
        <v>0</v>
      </c>
      <c r="H1" s="259"/>
      <c r="I1" s="260"/>
      <c r="J1" s="258">
        <f>'Scout 4'!B20</f>
        <v>0</v>
      </c>
      <c r="K1" s="259"/>
      <c r="L1" s="260"/>
      <c r="M1" s="258">
        <f>'Scout 5'!B20</f>
        <v>0</v>
      </c>
      <c r="N1" s="259"/>
      <c r="O1" s="260"/>
      <c r="P1" s="258">
        <f>'Scout 6'!B20</f>
        <v>0</v>
      </c>
      <c r="Q1" s="259"/>
      <c r="R1" s="260"/>
      <c r="S1" s="258">
        <f>'Scout 7'!B20</f>
        <v>0</v>
      </c>
      <c r="T1" s="259"/>
      <c r="U1" s="260"/>
      <c r="V1" s="258">
        <f>'Scout 8'!B20</f>
        <v>0</v>
      </c>
      <c r="W1" s="259"/>
      <c r="X1" s="260"/>
      <c r="Y1" s="258">
        <f>'Scout 9'!B20</f>
        <v>0</v>
      </c>
      <c r="Z1" s="259"/>
      <c r="AA1" s="260"/>
      <c r="AB1" s="258">
        <f>'Scout 10'!B20</f>
        <v>0</v>
      </c>
      <c r="AC1" s="259"/>
      <c r="AD1" s="260"/>
      <c r="AE1" s="258">
        <f>'Scout 11'!B20</f>
        <v>0</v>
      </c>
      <c r="AF1" s="259"/>
      <c r="AG1" s="260"/>
      <c r="AH1" s="258">
        <f>'Scout 12'!B20</f>
        <v>0</v>
      </c>
      <c r="AI1" s="259"/>
      <c r="AJ1" s="260"/>
      <c r="AK1" s="258">
        <f>'Scout 13'!B20</f>
        <v>0</v>
      </c>
      <c r="AL1" s="259"/>
      <c r="AM1" s="260"/>
      <c r="AN1" s="258">
        <f>'Scout 14'!B20</f>
        <v>0</v>
      </c>
      <c r="AO1" s="259"/>
      <c r="AP1" s="260"/>
      <c r="AQ1" s="258">
        <f>'Scout 15'!B20</f>
        <v>0</v>
      </c>
      <c r="AR1" s="259"/>
      <c r="AS1" s="260"/>
      <c r="AT1" s="258">
        <f>'Scout 16'!B20</f>
        <v>0</v>
      </c>
      <c r="AU1" s="259"/>
      <c r="AV1" s="260"/>
      <c r="AW1" s="258">
        <f>'Scout 17'!B20</f>
        <v>0</v>
      </c>
      <c r="AX1" s="259"/>
      <c r="AY1" s="260"/>
      <c r="AZ1" s="258">
        <f>'Scout 18'!B20</f>
        <v>0</v>
      </c>
      <c r="BA1" s="259"/>
      <c r="BB1" s="260"/>
      <c r="BC1" s="258">
        <f>'Scout 19'!B20</f>
        <v>0</v>
      </c>
      <c r="BD1" s="259"/>
      <c r="BE1" s="260"/>
      <c r="BF1" s="258">
        <f>'Scout 20'!B20</f>
        <v>0</v>
      </c>
      <c r="BG1" s="259"/>
      <c r="BH1" s="260"/>
      <c r="BI1" s="258">
        <f>'Scout 21'!B20</f>
        <v>0</v>
      </c>
      <c r="BJ1" s="259"/>
      <c r="BK1" s="260"/>
      <c r="BL1" s="258">
        <f>'Scout 22'!B20</f>
        <v>0</v>
      </c>
      <c r="BM1" s="259"/>
      <c r="BN1" s="260"/>
      <c r="BO1" s="258">
        <f>'Scout 23'!B20</f>
        <v>0</v>
      </c>
      <c r="BP1" s="259"/>
      <c r="BQ1" s="260"/>
      <c r="BR1" s="258">
        <f>'Scout 24'!B20</f>
        <v>0</v>
      </c>
      <c r="BS1" s="259"/>
      <c r="BT1" s="260"/>
      <c r="BU1" s="258">
        <f>'Scout 25'!B20</f>
        <v>0</v>
      </c>
      <c r="BV1" s="259"/>
      <c r="BW1" s="260"/>
      <c r="BX1" s="258" t="str">
        <f>'Store Sale 1'!B20</f>
        <v>Store Sale 1</v>
      </c>
      <c r="BY1" s="259"/>
      <c r="BZ1" s="260"/>
      <c r="CA1" s="258" t="str">
        <f>'Store Sale 2'!B20</f>
        <v>Store Sale 2</v>
      </c>
      <c r="CB1" s="259"/>
      <c r="CC1" s="260"/>
      <c r="CD1" s="258" t="str">
        <f>'Store Sale 5'!B20</f>
        <v>Store Sale 5</v>
      </c>
      <c r="CE1" s="259"/>
      <c r="CF1" s="260"/>
    </row>
    <row r="2" spans="1:84" x14ac:dyDescent="0.2">
      <c r="A2" s="142" t="s">
        <v>22</v>
      </c>
      <c r="B2" s="39">
        <f>'Scout 1'!L20</f>
        <v>0</v>
      </c>
      <c r="C2" s="83"/>
      <c r="D2" s="142" t="s">
        <v>22</v>
      </c>
      <c r="E2" s="39" t="str">
        <f>'Scout 2'!K20</f>
        <v>Total:</v>
      </c>
      <c r="F2" s="83"/>
      <c r="G2" s="142" t="s">
        <v>22</v>
      </c>
      <c r="H2" s="39" t="str">
        <f>'Scout 3'!K20</f>
        <v>Total:</v>
      </c>
      <c r="I2" s="83"/>
      <c r="J2" s="142" t="s">
        <v>22</v>
      </c>
      <c r="K2" s="39" t="str">
        <f>'Scout 4'!K20</f>
        <v>Total:</v>
      </c>
      <c r="L2" s="83"/>
      <c r="M2" s="142" t="s">
        <v>22</v>
      </c>
      <c r="N2" s="39" t="str">
        <f>'Scout 5'!K20</f>
        <v>Total:</v>
      </c>
      <c r="O2" s="83"/>
      <c r="P2" s="142" t="s">
        <v>22</v>
      </c>
      <c r="Q2" s="39" t="str">
        <f>'Scout 6'!K20</f>
        <v>Total:</v>
      </c>
      <c r="R2" s="83"/>
      <c r="S2" s="142" t="s">
        <v>22</v>
      </c>
      <c r="T2" s="39" t="str">
        <f>'Scout 7'!K20</f>
        <v>Total:</v>
      </c>
      <c r="U2" s="83"/>
      <c r="V2" s="142" t="s">
        <v>22</v>
      </c>
      <c r="W2" s="39" t="str">
        <f>'Scout 8'!K20</f>
        <v>Total:</v>
      </c>
      <c r="X2" s="83"/>
      <c r="Y2" s="142" t="s">
        <v>22</v>
      </c>
      <c r="Z2" s="39" t="str">
        <f>'Scout 9'!K20</f>
        <v>Total:</v>
      </c>
      <c r="AA2" s="83"/>
      <c r="AB2" s="142" t="s">
        <v>22</v>
      </c>
      <c r="AC2" s="39" t="str">
        <f>'Scout 10'!K20</f>
        <v>Total:</v>
      </c>
      <c r="AD2" s="83"/>
      <c r="AE2" s="142" t="s">
        <v>22</v>
      </c>
      <c r="AF2" s="39" t="str">
        <f>'Scout 11'!K20</f>
        <v>Total:</v>
      </c>
      <c r="AG2" s="83"/>
      <c r="AH2" s="142" t="s">
        <v>22</v>
      </c>
      <c r="AI2" s="39">
        <f>'Scout 12'!L20</f>
        <v>0</v>
      </c>
      <c r="AJ2" s="83"/>
      <c r="AK2" s="142" t="s">
        <v>22</v>
      </c>
      <c r="AL2" s="39" t="str">
        <f>'Scout 13'!K20</f>
        <v>Total:</v>
      </c>
      <c r="AM2" s="83"/>
      <c r="AN2" s="142" t="s">
        <v>22</v>
      </c>
      <c r="AO2" s="39" t="str">
        <f>'Scout 14'!K20</f>
        <v>Total:</v>
      </c>
      <c r="AP2" s="83"/>
      <c r="AQ2" s="142" t="s">
        <v>22</v>
      </c>
      <c r="AR2" s="39" t="str">
        <f>'Scout 15'!K20</f>
        <v>Total:</v>
      </c>
      <c r="AS2" s="83"/>
      <c r="AT2" s="142" t="s">
        <v>22</v>
      </c>
      <c r="AU2" s="39">
        <f>'Scout 16'!M20</f>
        <v>0</v>
      </c>
      <c r="AV2" s="83"/>
      <c r="AW2" s="142" t="s">
        <v>22</v>
      </c>
      <c r="AX2" s="39" t="str">
        <f>'Scout 17'!K20</f>
        <v>Total:</v>
      </c>
      <c r="AY2" s="83"/>
      <c r="AZ2" s="142" t="s">
        <v>22</v>
      </c>
      <c r="BA2" s="39">
        <f>'Scout 18'!M20</f>
        <v>0</v>
      </c>
      <c r="BB2" s="83"/>
      <c r="BC2" s="142" t="s">
        <v>22</v>
      </c>
      <c r="BD2" s="39" t="str">
        <f>'Scout 19'!K20</f>
        <v>Total:</v>
      </c>
      <c r="BE2" s="83"/>
      <c r="BF2" s="142" t="s">
        <v>22</v>
      </c>
      <c r="BG2" s="39" t="str">
        <f>'Scout 20'!K20</f>
        <v>Total:</v>
      </c>
      <c r="BH2" s="83"/>
      <c r="BI2" s="142" t="s">
        <v>22</v>
      </c>
      <c r="BJ2" s="39" t="str">
        <f>'Scout 21'!K20</f>
        <v>Total:</v>
      </c>
      <c r="BK2" s="83"/>
      <c r="BL2" s="142" t="s">
        <v>22</v>
      </c>
      <c r="BM2" s="39" t="str">
        <f>'Scout 22'!K20</f>
        <v>Total:</v>
      </c>
      <c r="BN2" s="83"/>
      <c r="BO2" s="142" t="s">
        <v>22</v>
      </c>
      <c r="BP2" s="39">
        <f>'Scout 23'!M20</f>
        <v>0</v>
      </c>
      <c r="BQ2" s="83"/>
      <c r="BR2" s="142" t="s">
        <v>22</v>
      </c>
      <c r="BS2" s="39" t="str">
        <f>'Scout 24'!K20</f>
        <v>Total:</v>
      </c>
      <c r="BT2" s="83"/>
      <c r="BU2" s="142" t="s">
        <v>22</v>
      </c>
      <c r="BV2" s="39" t="str">
        <f>'Scout 25'!K20</f>
        <v>Total:</v>
      </c>
      <c r="BW2" s="83"/>
      <c r="BX2" s="142" t="s">
        <v>22</v>
      </c>
      <c r="BY2" s="39" t="str">
        <f>'Store Sale 1'!K20</f>
        <v>Total:</v>
      </c>
      <c r="BZ2" s="83"/>
      <c r="CA2" s="142" t="s">
        <v>22</v>
      </c>
      <c r="CB2" s="39" t="str">
        <f>'Store Sale 2'!K20</f>
        <v>Total:</v>
      </c>
      <c r="CC2" s="83"/>
      <c r="CD2" s="142" t="s">
        <v>22</v>
      </c>
      <c r="CE2" s="39" t="str">
        <f>'Store Sale 5'!K20</f>
        <v>Total:</v>
      </c>
      <c r="CF2" s="83"/>
    </row>
    <row r="3" spans="1:84" ht="15.05" x14ac:dyDescent="0.25">
      <c r="A3" s="84" t="s">
        <v>31</v>
      </c>
      <c r="B3" s="98"/>
      <c r="C3" s="83"/>
      <c r="D3" s="84" t="s">
        <v>31</v>
      </c>
      <c r="E3" s="98"/>
      <c r="F3" s="83"/>
      <c r="G3" s="84" t="s">
        <v>31</v>
      </c>
      <c r="H3" s="98"/>
      <c r="I3" s="83"/>
      <c r="J3" s="84" t="s">
        <v>31</v>
      </c>
      <c r="K3" s="98"/>
      <c r="L3" s="83"/>
      <c r="M3" s="84" t="s">
        <v>31</v>
      </c>
      <c r="N3" s="98"/>
      <c r="O3" s="83"/>
      <c r="P3" s="84" t="s">
        <v>31</v>
      </c>
      <c r="Q3" s="98"/>
      <c r="R3" s="83"/>
      <c r="S3" s="84" t="s">
        <v>31</v>
      </c>
      <c r="T3" s="98"/>
      <c r="U3" s="83"/>
      <c r="V3" s="84" t="s">
        <v>31</v>
      </c>
      <c r="W3" s="98"/>
      <c r="X3" s="83"/>
      <c r="Y3" s="84" t="s">
        <v>31</v>
      </c>
      <c r="Z3" s="98"/>
      <c r="AA3" s="83"/>
      <c r="AB3" s="84" t="s">
        <v>31</v>
      </c>
      <c r="AC3" s="98"/>
      <c r="AD3" s="83"/>
      <c r="AE3" s="84" t="s">
        <v>31</v>
      </c>
      <c r="AF3" s="98"/>
      <c r="AG3" s="83"/>
      <c r="AH3" s="84" t="s">
        <v>31</v>
      </c>
      <c r="AI3" s="98"/>
      <c r="AJ3" s="83"/>
      <c r="AK3" s="84" t="s">
        <v>31</v>
      </c>
      <c r="AL3" s="98"/>
      <c r="AM3" s="83"/>
      <c r="AN3" s="84" t="s">
        <v>31</v>
      </c>
      <c r="AO3" s="98"/>
      <c r="AP3" s="83"/>
      <c r="AQ3" s="84" t="s">
        <v>31</v>
      </c>
      <c r="AR3" s="98"/>
      <c r="AS3" s="83"/>
      <c r="AT3" s="84" t="s">
        <v>31</v>
      </c>
      <c r="AU3" s="98"/>
      <c r="AV3" s="83"/>
      <c r="AW3" s="84" t="s">
        <v>31</v>
      </c>
      <c r="AX3" s="98"/>
      <c r="AY3" s="83"/>
      <c r="AZ3" s="84" t="s">
        <v>31</v>
      </c>
      <c r="BA3" s="98"/>
      <c r="BB3" s="83"/>
      <c r="BC3" s="84" t="s">
        <v>31</v>
      </c>
      <c r="BD3" s="98"/>
      <c r="BE3" s="83"/>
      <c r="BF3" s="84" t="s">
        <v>31</v>
      </c>
      <c r="BG3" s="98"/>
      <c r="BH3" s="83"/>
      <c r="BI3" s="84" t="s">
        <v>31</v>
      </c>
      <c r="BJ3" s="98"/>
      <c r="BK3" s="83"/>
      <c r="BL3" s="84" t="s">
        <v>31</v>
      </c>
      <c r="BM3" s="98"/>
      <c r="BN3" s="83"/>
      <c r="BO3" s="84" t="s">
        <v>31</v>
      </c>
      <c r="BP3" s="98"/>
      <c r="BQ3" s="83"/>
      <c r="BR3" s="84" t="s">
        <v>31</v>
      </c>
      <c r="BS3" s="98"/>
      <c r="BT3" s="83"/>
      <c r="BU3" s="84" t="s">
        <v>31</v>
      </c>
      <c r="BV3" s="98"/>
      <c r="BW3" s="83"/>
      <c r="BX3" s="84" t="s">
        <v>31</v>
      </c>
      <c r="BY3" s="98"/>
      <c r="BZ3" s="83"/>
      <c r="CA3" s="84" t="s">
        <v>31</v>
      </c>
      <c r="CB3" s="98"/>
      <c r="CC3" s="83"/>
      <c r="CD3" s="84" t="s">
        <v>31</v>
      </c>
      <c r="CE3" s="98"/>
      <c r="CF3" s="83"/>
    </row>
    <row r="4" spans="1:84" ht="15.05" x14ac:dyDescent="0.25">
      <c r="A4" s="85">
        <v>1</v>
      </c>
      <c r="B4" s="99"/>
      <c r="C4" s="83"/>
      <c r="D4" s="85">
        <v>1</v>
      </c>
      <c r="E4" s="99"/>
      <c r="F4" s="83"/>
      <c r="G4" s="85">
        <v>1</v>
      </c>
      <c r="H4" s="99"/>
      <c r="I4" s="83"/>
      <c r="J4" s="85">
        <v>1</v>
      </c>
      <c r="K4" s="99"/>
      <c r="L4" s="83"/>
      <c r="M4" s="85">
        <v>1</v>
      </c>
      <c r="N4" s="99"/>
      <c r="O4" s="83"/>
      <c r="P4" s="85">
        <v>1</v>
      </c>
      <c r="Q4" s="99"/>
      <c r="R4" s="83"/>
      <c r="S4" s="85">
        <v>1</v>
      </c>
      <c r="T4" s="99"/>
      <c r="U4" s="83"/>
      <c r="V4" s="85">
        <v>1</v>
      </c>
      <c r="W4" s="99"/>
      <c r="X4" s="83"/>
      <c r="Y4" s="85">
        <v>1</v>
      </c>
      <c r="Z4" s="99"/>
      <c r="AA4" s="83"/>
      <c r="AB4" s="85">
        <v>1</v>
      </c>
      <c r="AC4" s="99"/>
      <c r="AD4" s="83"/>
      <c r="AE4" s="85">
        <v>1</v>
      </c>
      <c r="AF4" s="99"/>
      <c r="AG4" s="83"/>
      <c r="AH4" s="85">
        <v>1</v>
      </c>
      <c r="AI4" s="99"/>
      <c r="AJ4" s="83"/>
      <c r="AK4" s="85">
        <v>1</v>
      </c>
      <c r="AL4" s="99"/>
      <c r="AM4" s="83"/>
      <c r="AN4" s="85">
        <v>1</v>
      </c>
      <c r="AO4" s="99"/>
      <c r="AP4" s="83"/>
      <c r="AQ4" s="85">
        <v>1</v>
      </c>
      <c r="AR4" s="99"/>
      <c r="AS4" s="83"/>
      <c r="AT4" s="85">
        <v>1</v>
      </c>
      <c r="AU4" s="99"/>
      <c r="AV4" s="83"/>
      <c r="AW4" s="85">
        <v>1</v>
      </c>
      <c r="AX4" s="99"/>
      <c r="AY4" s="83"/>
      <c r="AZ4" s="85">
        <v>1</v>
      </c>
      <c r="BA4" s="99"/>
      <c r="BB4" s="83"/>
      <c r="BC4" s="85">
        <v>1</v>
      </c>
      <c r="BD4" s="99"/>
      <c r="BE4" s="83"/>
      <c r="BF4" s="85">
        <v>1</v>
      </c>
      <c r="BG4" s="99"/>
      <c r="BH4" s="83"/>
      <c r="BI4" s="85">
        <v>1</v>
      </c>
      <c r="BJ4" s="99"/>
      <c r="BK4" s="83"/>
      <c r="BL4" s="85">
        <v>1</v>
      </c>
      <c r="BM4" s="99"/>
      <c r="BN4" s="83"/>
      <c r="BO4" s="85">
        <v>1</v>
      </c>
      <c r="BP4" s="99"/>
      <c r="BQ4" s="83"/>
      <c r="BR4" s="85">
        <v>1</v>
      </c>
      <c r="BS4" s="99"/>
      <c r="BT4" s="83"/>
      <c r="BU4" s="85">
        <v>1</v>
      </c>
      <c r="BV4" s="99"/>
      <c r="BW4" s="83"/>
      <c r="BX4" s="85">
        <v>1</v>
      </c>
      <c r="BY4" s="99"/>
      <c r="BZ4" s="83"/>
      <c r="CA4" s="85">
        <v>1</v>
      </c>
      <c r="CB4" s="99"/>
      <c r="CC4" s="83"/>
      <c r="CD4" s="85">
        <v>1</v>
      </c>
      <c r="CE4" s="99"/>
      <c r="CF4" s="83"/>
    </row>
    <row r="5" spans="1:84" ht="15.05" x14ac:dyDescent="0.25">
      <c r="A5" s="85">
        <v>5</v>
      </c>
      <c r="B5" s="99"/>
      <c r="C5" s="83"/>
      <c r="D5" s="85">
        <v>5</v>
      </c>
      <c r="E5" s="99"/>
      <c r="F5" s="83"/>
      <c r="G5" s="85">
        <v>5</v>
      </c>
      <c r="H5" s="99"/>
      <c r="I5" s="83"/>
      <c r="J5" s="85">
        <v>5</v>
      </c>
      <c r="K5" s="99"/>
      <c r="L5" s="83"/>
      <c r="M5" s="85">
        <v>5</v>
      </c>
      <c r="N5" s="99"/>
      <c r="O5" s="83"/>
      <c r="P5" s="85">
        <v>5</v>
      </c>
      <c r="Q5" s="99"/>
      <c r="R5" s="83"/>
      <c r="S5" s="85">
        <v>5</v>
      </c>
      <c r="T5" s="99"/>
      <c r="U5" s="83"/>
      <c r="V5" s="85">
        <v>5</v>
      </c>
      <c r="W5" s="99"/>
      <c r="X5" s="83"/>
      <c r="Y5" s="85">
        <v>5</v>
      </c>
      <c r="Z5" s="99"/>
      <c r="AA5" s="83"/>
      <c r="AB5" s="85">
        <v>5</v>
      </c>
      <c r="AC5" s="99"/>
      <c r="AD5" s="83"/>
      <c r="AE5" s="85">
        <v>5</v>
      </c>
      <c r="AF5" s="99"/>
      <c r="AG5" s="83"/>
      <c r="AH5" s="85">
        <v>5</v>
      </c>
      <c r="AI5" s="99"/>
      <c r="AJ5" s="83"/>
      <c r="AK5" s="85">
        <v>5</v>
      </c>
      <c r="AL5" s="99"/>
      <c r="AM5" s="83"/>
      <c r="AN5" s="85">
        <v>5</v>
      </c>
      <c r="AO5" s="99"/>
      <c r="AP5" s="83"/>
      <c r="AQ5" s="85">
        <v>5</v>
      </c>
      <c r="AR5" s="99"/>
      <c r="AS5" s="83"/>
      <c r="AT5" s="85">
        <v>5</v>
      </c>
      <c r="AU5" s="99"/>
      <c r="AV5" s="83"/>
      <c r="AW5" s="85">
        <v>5</v>
      </c>
      <c r="AX5" s="99"/>
      <c r="AY5" s="83"/>
      <c r="AZ5" s="85">
        <v>5</v>
      </c>
      <c r="BA5" s="99"/>
      <c r="BB5" s="83"/>
      <c r="BC5" s="85">
        <v>5</v>
      </c>
      <c r="BD5" s="99"/>
      <c r="BE5" s="83"/>
      <c r="BF5" s="85">
        <v>5</v>
      </c>
      <c r="BG5" s="99"/>
      <c r="BH5" s="83"/>
      <c r="BI5" s="85">
        <v>5</v>
      </c>
      <c r="BJ5" s="99"/>
      <c r="BK5" s="83"/>
      <c r="BL5" s="85">
        <v>5</v>
      </c>
      <c r="BM5" s="99"/>
      <c r="BN5" s="83"/>
      <c r="BO5" s="85">
        <v>5</v>
      </c>
      <c r="BP5" s="99"/>
      <c r="BQ5" s="83"/>
      <c r="BR5" s="85">
        <v>5</v>
      </c>
      <c r="BS5" s="99"/>
      <c r="BT5" s="83"/>
      <c r="BU5" s="85">
        <v>5</v>
      </c>
      <c r="BV5" s="99"/>
      <c r="BW5" s="83"/>
      <c r="BX5" s="85">
        <v>5</v>
      </c>
      <c r="BY5" s="99">
        <v>5</v>
      </c>
      <c r="BZ5" s="83"/>
      <c r="CA5" s="85">
        <v>5</v>
      </c>
      <c r="CB5" s="99"/>
      <c r="CC5" s="83"/>
      <c r="CD5" s="85">
        <v>5</v>
      </c>
      <c r="CE5" s="99"/>
      <c r="CF5" s="83"/>
    </row>
    <row r="6" spans="1:84" ht="15.05" x14ac:dyDescent="0.25">
      <c r="A6" s="85">
        <v>10</v>
      </c>
      <c r="B6" s="99"/>
      <c r="C6" s="83"/>
      <c r="D6" s="85">
        <v>10</v>
      </c>
      <c r="E6" s="99"/>
      <c r="F6" s="83"/>
      <c r="G6" s="85">
        <v>10</v>
      </c>
      <c r="H6" s="99"/>
      <c r="I6" s="83"/>
      <c r="J6" s="85">
        <v>10</v>
      </c>
      <c r="K6" s="99"/>
      <c r="L6" s="83"/>
      <c r="M6" s="85">
        <v>10</v>
      </c>
      <c r="N6" s="99"/>
      <c r="O6" s="83"/>
      <c r="P6" s="85">
        <v>10</v>
      </c>
      <c r="Q6" s="99"/>
      <c r="R6" s="83"/>
      <c r="S6" s="85">
        <v>10</v>
      </c>
      <c r="T6" s="99"/>
      <c r="U6" s="83"/>
      <c r="V6" s="85">
        <v>10</v>
      </c>
      <c r="W6" s="99"/>
      <c r="X6" s="83"/>
      <c r="Y6" s="85">
        <v>10</v>
      </c>
      <c r="Z6" s="99"/>
      <c r="AA6" s="83"/>
      <c r="AB6" s="85">
        <v>10</v>
      </c>
      <c r="AC6" s="99"/>
      <c r="AD6" s="83"/>
      <c r="AE6" s="85">
        <v>10</v>
      </c>
      <c r="AF6" s="99"/>
      <c r="AG6" s="83"/>
      <c r="AH6" s="85">
        <v>10</v>
      </c>
      <c r="AI6" s="99"/>
      <c r="AJ6" s="83"/>
      <c r="AK6" s="85">
        <v>10</v>
      </c>
      <c r="AL6" s="99"/>
      <c r="AM6" s="83"/>
      <c r="AN6" s="85">
        <v>10</v>
      </c>
      <c r="AO6" s="99"/>
      <c r="AP6" s="83"/>
      <c r="AQ6" s="85">
        <v>10</v>
      </c>
      <c r="AR6" s="99"/>
      <c r="AS6" s="83"/>
      <c r="AT6" s="85">
        <v>10</v>
      </c>
      <c r="AU6" s="99"/>
      <c r="AV6" s="83"/>
      <c r="AW6" s="85">
        <v>10</v>
      </c>
      <c r="AX6" s="99"/>
      <c r="AY6" s="83"/>
      <c r="AZ6" s="85">
        <v>10</v>
      </c>
      <c r="BA6" s="99"/>
      <c r="BB6" s="83"/>
      <c r="BC6" s="85">
        <v>10</v>
      </c>
      <c r="BD6" s="99"/>
      <c r="BE6" s="83"/>
      <c r="BF6" s="85">
        <v>10</v>
      </c>
      <c r="BG6" s="99"/>
      <c r="BH6" s="83"/>
      <c r="BI6" s="85">
        <v>10</v>
      </c>
      <c r="BJ6" s="99"/>
      <c r="BK6" s="83"/>
      <c r="BL6" s="85">
        <v>10</v>
      </c>
      <c r="BM6" s="99"/>
      <c r="BN6" s="83"/>
      <c r="BO6" s="85">
        <v>10</v>
      </c>
      <c r="BP6" s="99"/>
      <c r="BQ6" s="83"/>
      <c r="BR6" s="85">
        <v>10</v>
      </c>
      <c r="BS6" s="99"/>
      <c r="BT6" s="83"/>
      <c r="BU6" s="85">
        <v>10</v>
      </c>
      <c r="BV6" s="99"/>
      <c r="BW6" s="83"/>
      <c r="BX6" s="85">
        <v>10</v>
      </c>
      <c r="BY6" s="99">
        <v>30</v>
      </c>
      <c r="BZ6" s="83"/>
      <c r="CA6" s="85">
        <v>10</v>
      </c>
      <c r="CB6" s="99"/>
      <c r="CC6" s="83"/>
      <c r="CD6" s="85">
        <v>10</v>
      </c>
      <c r="CE6" s="99"/>
      <c r="CF6" s="83"/>
    </row>
    <row r="7" spans="1:84" ht="15.05" x14ac:dyDescent="0.25">
      <c r="A7" s="85">
        <v>20</v>
      </c>
      <c r="B7" s="99"/>
      <c r="C7" s="83"/>
      <c r="D7" s="85">
        <v>20</v>
      </c>
      <c r="E7" s="99"/>
      <c r="F7" s="83"/>
      <c r="G7" s="85">
        <v>20</v>
      </c>
      <c r="H7" s="99"/>
      <c r="I7" s="83"/>
      <c r="J7" s="85">
        <v>20</v>
      </c>
      <c r="K7" s="99"/>
      <c r="L7" s="83"/>
      <c r="M7" s="85">
        <v>20</v>
      </c>
      <c r="N7" s="99"/>
      <c r="O7" s="83"/>
      <c r="P7" s="85">
        <v>20</v>
      </c>
      <c r="Q7" s="99"/>
      <c r="R7" s="83"/>
      <c r="S7" s="85">
        <v>20</v>
      </c>
      <c r="T7" s="99"/>
      <c r="U7" s="83"/>
      <c r="V7" s="85">
        <v>20</v>
      </c>
      <c r="W7" s="99"/>
      <c r="X7" s="83"/>
      <c r="Y7" s="85">
        <v>20</v>
      </c>
      <c r="Z7" s="99"/>
      <c r="AA7" s="83"/>
      <c r="AB7" s="85">
        <v>20</v>
      </c>
      <c r="AC7" s="99"/>
      <c r="AD7" s="83"/>
      <c r="AE7" s="85">
        <v>20</v>
      </c>
      <c r="AF7" s="99"/>
      <c r="AG7" s="83"/>
      <c r="AH7" s="85">
        <v>20</v>
      </c>
      <c r="AI7" s="99"/>
      <c r="AJ7" s="83"/>
      <c r="AK7" s="85">
        <v>20</v>
      </c>
      <c r="AL7" s="99"/>
      <c r="AM7" s="83"/>
      <c r="AN7" s="85">
        <v>20</v>
      </c>
      <c r="AO7" s="99"/>
      <c r="AP7" s="83"/>
      <c r="AQ7" s="85">
        <v>20</v>
      </c>
      <c r="AR7" s="99"/>
      <c r="AS7" s="83"/>
      <c r="AT7" s="85">
        <v>20</v>
      </c>
      <c r="AU7" s="99"/>
      <c r="AV7" s="83"/>
      <c r="AW7" s="85">
        <v>20</v>
      </c>
      <c r="AX7" s="99"/>
      <c r="AY7" s="83"/>
      <c r="AZ7" s="85">
        <v>20</v>
      </c>
      <c r="BA7" s="99"/>
      <c r="BB7" s="83"/>
      <c r="BC7" s="85">
        <v>20</v>
      </c>
      <c r="BD7" s="99"/>
      <c r="BE7" s="83"/>
      <c r="BF7" s="85">
        <v>20</v>
      </c>
      <c r="BG7" s="99"/>
      <c r="BH7" s="83"/>
      <c r="BI7" s="85">
        <v>20</v>
      </c>
      <c r="BJ7" s="99"/>
      <c r="BK7" s="83"/>
      <c r="BL7" s="85">
        <v>20</v>
      </c>
      <c r="BM7" s="99"/>
      <c r="BN7" s="83"/>
      <c r="BO7" s="85">
        <v>20</v>
      </c>
      <c r="BP7" s="99"/>
      <c r="BQ7" s="83"/>
      <c r="BR7" s="85">
        <v>20</v>
      </c>
      <c r="BS7" s="99"/>
      <c r="BT7" s="83"/>
      <c r="BU7" s="85">
        <v>20</v>
      </c>
      <c r="BV7" s="99"/>
      <c r="BW7" s="83"/>
      <c r="BX7" s="85">
        <v>20</v>
      </c>
      <c r="BY7" s="99">
        <v>320</v>
      </c>
      <c r="BZ7" s="83"/>
      <c r="CA7" s="85">
        <v>20</v>
      </c>
      <c r="CB7" s="99"/>
      <c r="CC7" s="83"/>
      <c r="CD7" s="85">
        <v>20</v>
      </c>
      <c r="CE7" s="99"/>
      <c r="CF7" s="83"/>
    </row>
    <row r="8" spans="1:84" ht="15.05" x14ac:dyDescent="0.25">
      <c r="A8" s="85">
        <v>50</v>
      </c>
      <c r="B8" s="99"/>
      <c r="C8" s="83"/>
      <c r="D8" s="85">
        <v>50</v>
      </c>
      <c r="E8" s="99"/>
      <c r="F8" s="83"/>
      <c r="G8" s="85">
        <v>50</v>
      </c>
      <c r="H8" s="99"/>
      <c r="I8" s="83"/>
      <c r="J8" s="85">
        <v>50</v>
      </c>
      <c r="K8" s="99"/>
      <c r="L8" s="83"/>
      <c r="M8" s="85">
        <v>50</v>
      </c>
      <c r="N8" s="99"/>
      <c r="O8" s="83"/>
      <c r="P8" s="85">
        <v>50</v>
      </c>
      <c r="Q8" s="99"/>
      <c r="R8" s="83"/>
      <c r="S8" s="85">
        <v>50</v>
      </c>
      <c r="T8" s="99"/>
      <c r="U8" s="83"/>
      <c r="V8" s="85">
        <v>50</v>
      </c>
      <c r="W8" s="99"/>
      <c r="X8" s="83"/>
      <c r="Y8" s="85">
        <v>50</v>
      </c>
      <c r="Z8" s="99"/>
      <c r="AA8" s="83"/>
      <c r="AB8" s="85">
        <v>50</v>
      </c>
      <c r="AC8" s="99"/>
      <c r="AD8" s="83"/>
      <c r="AE8" s="85">
        <v>50</v>
      </c>
      <c r="AF8" s="99"/>
      <c r="AG8" s="83"/>
      <c r="AH8" s="85">
        <v>50</v>
      </c>
      <c r="AI8" s="99"/>
      <c r="AJ8" s="83"/>
      <c r="AK8" s="85">
        <v>50</v>
      </c>
      <c r="AL8" s="99"/>
      <c r="AM8" s="83"/>
      <c r="AN8" s="85">
        <v>50</v>
      </c>
      <c r="AO8" s="99"/>
      <c r="AP8" s="83"/>
      <c r="AQ8" s="85">
        <v>50</v>
      </c>
      <c r="AR8" s="99"/>
      <c r="AS8" s="83"/>
      <c r="AT8" s="85">
        <v>50</v>
      </c>
      <c r="AU8" s="99"/>
      <c r="AV8" s="83"/>
      <c r="AW8" s="85">
        <v>50</v>
      </c>
      <c r="AX8" s="99"/>
      <c r="AY8" s="83"/>
      <c r="AZ8" s="85">
        <v>50</v>
      </c>
      <c r="BA8" s="99"/>
      <c r="BB8" s="83"/>
      <c r="BC8" s="85">
        <v>50</v>
      </c>
      <c r="BD8" s="99"/>
      <c r="BE8" s="83"/>
      <c r="BF8" s="85">
        <v>50</v>
      </c>
      <c r="BG8" s="99"/>
      <c r="BH8" s="83"/>
      <c r="BI8" s="85">
        <v>50</v>
      </c>
      <c r="BJ8" s="99"/>
      <c r="BK8" s="83"/>
      <c r="BL8" s="85">
        <v>50</v>
      </c>
      <c r="BM8" s="99"/>
      <c r="BN8" s="83"/>
      <c r="BO8" s="85">
        <v>50</v>
      </c>
      <c r="BP8" s="99"/>
      <c r="BQ8" s="83"/>
      <c r="BR8" s="85">
        <v>50</v>
      </c>
      <c r="BS8" s="99"/>
      <c r="BT8" s="83"/>
      <c r="BU8" s="85">
        <v>50</v>
      </c>
      <c r="BV8" s="99"/>
      <c r="BW8" s="83"/>
      <c r="BX8" s="85">
        <v>100</v>
      </c>
      <c r="BY8" s="99">
        <v>100</v>
      </c>
      <c r="BZ8" s="83"/>
      <c r="CA8" s="85">
        <v>50</v>
      </c>
      <c r="CB8" s="99"/>
      <c r="CC8" s="83"/>
      <c r="CD8" s="85">
        <v>50</v>
      </c>
      <c r="CE8" s="99"/>
      <c r="CF8" s="83"/>
    </row>
    <row r="9" spans="1:84" ht="13.1" x14ac:dyDescent="0.25">
      <c r="A9" s="82"/>
      <c r="B9" s="43" t="s">
        <v>48</v>
      </c>
      <c r="C9" s="88">
        <f>SUM(B3:B8)</f>
        <v>0</v>
      </c>
      <c r="D9" s="82"/>
      <c r="E9" s="43" t="s">
        <v>48</v>
      </c>
      <c r="F9" s="88">
        <f>SUM(E3:E8)</f>
        <v>0</v>
      </c>
      <c r="G9" s="82"/>
      <c r="H9" s="43" t="s">
        <v>48</v>
      </c>
      <c r="I9" s="88">
        <f>SUM(H3:H8)</f>
        <v>0</v>
      </c>
      <c r="J9" s="82"/>
      <c r="K9" s="43" t="s">
        <v>48</v>
      </c>
      <c r="L9" s="88">
        <f>SUM(K3:K8)</f>
        <v>0</v>
      </c>
      <c r="M9" s="82"/>
      <c r="N9" s="43" t="s">
        <v>48</v>
      </c>
      <c r="O9" s="88">
        <f>SUM(N3:N8)</f>
        <v>0</v>
      </c>
      <c r="P9" s="82"/>
      <c r="Q9" s="43" t="s">
        <v>48</v>
      </c>
      <c r="R9" s="88">
        <f>SUM(Q3:Q8)</f>
        <v>0</v>
      </c>
      <c r="S9" s="82"/>
      <c r="T9" s="43" t="s">
        <v>48</v>
      </c>
      <c r="U9" s="88">
        <f>SUM(T3:T8)</f>
        <v>0</v>
      </c>
      <c r="V9" s="82"/>
      <c r="W9" s="43" t="s">
        <v>48</v>
      </c>
      <c r="X9" s="88">
        <f>SUM(W3:W8)</f>
        <v>0</v>
      </c>
      <c r="Y9" s="82"/>
      <c r="Z9" s="43" t="s">
        <v>48</v>
      </c>
      <c r="AA9" s="88">
        <f>SUM(Z3:Z8)</f>
        <v>0</v>
      </c>
      <c r="AB9" s="82"/>
      <c r="AC9" s="43" t="s">
        <v>48</v>
      </c>
      <c r="AD9" s="88">
        <f>SUM(AC3:AC8)</f>
        <v>0</v>
      </c>
      <c r="AE9" s="82"/>
      <c r="AF9" s="43" t="s">
        <v>48</v>
      </c>
      <c r="AG9" s="88">
        <f>SUM(AF3:AF8)</f>
        <v>0</v>
      </c>
      <c r="AH9" s="82"/>
      <c r="AI9" s="43" t="s">
        <v>48</v>
      </c>
      <c r="AJ9" s="88">
        <f>SUM(AI3:AI8)</f>
        <v>0</v>
      </c>
      <c r="AK9" s="82"/>
      <c r="AL9" s="43" t="s">
        <v>48</v>
      </c>
      <c r="AM9" s="88">
        <f>SUM(AL3:AL8)</f>
        <v>0</v>
      </c>
      <c r="AN9" s="82"/>
      <c r="AO9" s="43" t="s">
        <v>48</v>
      </c>
      <c r="AP9" s="88">
        <f>SUM(AO3:AO8)</f>
        <v>0</v>
      </c>
      <c r="AQ9" s="82"/>
      <c r="AR9" s="43" t="s">
        <v>48</v>
      </c>
      <c r="AS9" s="88">
        <f>SUM(AR3:AR8)</f>
        <v>0</v>
      </c>
      <c r="AT9" s="82"/>
      <c r="AU9" s="43" t="s">
        <v>48</v>
      </c>
      <c r="AV9" s="88">
        <f>SUM(AU3:AU8)</f>
        <v>0</v>
      </c>
      <c r="AW9" s="82"/>
      <c r="AX9" s="43" t="s">
        <v>48</v>
      </c>
      <c r="AY9" s="88">
        <f>SUM(AX3:AX8)</f>
        <v>0</v>
      </c>
      <c r="AZ9" s="82"/>
      <c r="BA9" s="43" t="s">
        <v>48</v>
      </c>
      <c r="BB9" s="88">
        <f>SUM(BA3:BA8)</f>
        <v>0</v>
      </c>
      <c r="BC9" s="82"/>
      <c r="BD9" s="43" t="s">
        <v>48</v>
      </c>
      <c r="BE9" s="88">
        <f>SUM(BD3:BD8)</f>
        <v>0</v>
      </c>
      <c r="BF9" s="82"/>
      <c r="BG9" s="43" t="s">
        <v>48</v>
      </c>
      <c r="BH9" s="88">
        <f>SUM(BG3:BG8)</f>
        <v>0</v>
      </c>
      <c r="BI9" s="82"/>
      <c r="BJ9" s="150" t="s">
        <v>48</v>
      </c>
      <c r="BK9" s="88">
        <f>SUM(BJ3:BJ8)</f>
        <v>0</v>
      </c>
      <c r="BL9" s="82"/>
      <c r="BM9" s="150" t="s">
        <v>48</v>
      </c>
      <c r="BN9" s="88">
        <f>SUM(BM3:BM8)</f>
        <v>0</v>
      </c>
      <c r="BO9" s="82"/>
      <c r="BP9" s="150" t="s">
        <v>48</v>
      </c>
      <c r="BQ9" s="88">
        <f>SUM(BP3:BP8)</f>
        <v>0</v>
      </c>
      <c r="BR9" s="82"/>
      <c r="BS9" s="150" t="s">
        <v>48</v>
      </c>
      <c r="BT9" s="88">
        <f>SUM(BS3:BS8)</f>
        <v>0</v>
      </c>
      <c r="BU9" s="82"/>
      <c r="BV9" s="150" t="s">
        <v>48</v>
      </c>
      <c r="BW9" s="88">
        <f>SUM(BV3:BV8)</f>
        <v>0</v>
      </c>
      <c r="BX9" s="82"/>
      <c r="BY9" s="150" t="s">
        <v>48</v>
      </c>
      <c r="BZ9" s="88">
        <f>SUM(BY3:BY8)</f>
        <v>455</v>
      </c>
      <c r="CA9" s="82"/>
      <c r="CB9" s="150" t="s">
        <v>48</v>
      </c>
      <c r="CC9" s="88">
        <f>SUM(CB3:CB8)</f>
        <v>0</v>
      </c>
      <c r="CD9" s="82"/>
      <c r="CE9" s="150" t="s">
        <v>48</v>
      </c>
      <c r="CF9" s="88">
        <f>SUM(CE3:CE8)</f>
        <v>0</v>
      </c>
    </row>
    <row r="10" spans="1:84" ht="15.05" x14ac:dyDescent="0.25">
      <c r="A10" s="92" t="s">
        <v>30</v>
      </c>
      <c r="B10" s="38"/>
      <c r="C10" s="83"/>
      <c r="D10" s="92" t="s">
        <v>30</v>
      </c>
      <c r="E10" s="38"/>
      <c r="F10" s="83"/>
      <c r="G10" s="92" t="s">
        <v>30</v>
      </c>
      <c r="H10" s="38"/>
      <c r="I10" s="83"/>
      <c r="J10" s="92" t="s">
        <v>30</v>
      </c>
      <c r="K10" s="38"/>
      <c r="L10" s="83"/>
      <c r="M10" s="92" t="s">
        <v>30</v>
      </c>
      <c r="N10" s="38"/>
      <c r="O10" s="83"/>
      <c r="P10" s="92" t="s">
        <v>30</v>
      </c>
      <c r="Q10" s="38"/>
      <c r="R10" s="83"/>
      <c r="S10" s="92" t="s">
        <v>30</v>
      </c>
      <c r="T10" s="38"/>
      <c r="U10" s="83"/>
      <c r="V10" s="92" t="s">
        <v>30</v>
      </c>
      <c r="W10" s="38"/>
      <c r="X10" s="83"/>
      <c r="Y10" s="92" t="s">
        <v>30</v>
      </c>
      <c r="Z10" s="38"/>
      <c r="AA10" s="83"/>
      <c r="AB10" s="92" t="s">
        <v>30</v>
      </c>
      <c r="AC10" s="38"/>
      <c r="AD10" s="83"/>
      <c r="AE10" s="92" t="s">
        <v>30</v>
      </c>
      <c r="AF10" s="38"/>
      <c r="AG10" s="83"/>
      <c r="AH10" s="92" t="s">
        <v>30</v>
      </c>
      <c r="AI10" s="38"/>
      <c r="AJ10" s="83"/>
      <c r="AK10" s="92" t="s">
        <v>30</v>
      </c>
      <c r="AL10" s="38"/>
      <c r="AM10" s="83"/>
      <c r="AN10" s="92" t="s">
        <v>30</v>
      </c>
      <c r="AO10" s="38"/>
      <c r="AP10" s="83"/>
      <c r="AQ10" s="92" t="s">
        <v>30</v>
      </c>
      <c r="AR10" s="38"/>
      <c r="AS10" s="83"/>
      <c r="AT10" s="92" t="s">
        <v>30</v>
      </c>
      <c r="AU10" s="38"/>
      <c r="AV10" s="83"/>
      <c r="AW10" s="92" t="s">
        <v>30</v>
      </c>
      <c r="AX10" s="38"/>
      <c r="AY10" s="83"/>
      <c r="AZ10" s="92" t="s">
        <v>30</v>
      </c>
      <c r="BA10" s="38"/>
      <c r="BB10" s="83"/>
      <c r="BC10" s="92" t="s">
        <v>30</v>
      </c>
      <c r="BD10" s="38"/>
      <c r="BE10" s="83"/>
      <c r="BF10" s="92" t="s">
        <v>30</v>
      </c>
      <c r="BG10" s="38"/>
      <c r="BH10" s="83"/>
      <c r="BI10" s="92" t="s">
        <v>30</v>
      </c>
      <c r="BJ10" s="38"/>
      <c r="BK10" s="83"/>
      <c r="BL10" s="92" t="s">
        <v>30</v>
      </c>
      <c r="BM10" s="38"/>
      <c r="BN10" s="83"/>
      <c r="BO10" s="92" t="s">
        <v>30</v>
      </c>
      <c r="BP10" s="38"/>
      <c r="BQ10" s="83"/>
      <c r="BR10" s="92" t="s">
        <v>30</v>
      </c>
      <c r="BS10" s="38"/>
      <c r="BT10" s="83"/>
      <c r="BU10" s="92" t="s">
        <v>30</v>
      </c>
      <c r="BV10" s="38"/>
      <c r="BW10" s="83"/>
      <c r="BX10" s="92" t="s">
        <v>30</v>
      </c>
      <c r="BY10" s="38"/>
      <c r="BZ10" s="83"/>
      <c r="CA10" s="92" t="s">
        <v>30</v>
      </c>
      <c r="CB10" s="38"/>
      <c r="CC10" s="83"/>
      <c r="CD10" s="92" t="s">
        <v>30</v>
      </c>
      <c r="CE10" s="38"/>
      <c r="CF10" s="83"/>
    </row>
    <row r="11" spans="1:84" ht="13.1" x14ac:dyDescent="0.25">
      <c r="A11" s="100" t="s">
        <v>51</v>
      </c>
      <c r="B11" s="101" t="s">
        <v>52</v>
      </c>
      <c r="C11" s="102"/>
      <c r="D11" s="100" t="s">
        <v>51</v>
      </c>
      <c r="E11" s="101" t="s">
        <v>52</v>
      </c>
      <c r="F11" s="102"/>
      <c r="G11" s="100" t="s">
        <v>51</v>
      </c>
      <c r="H11" s="101" t="s">
        <v>52</v>
      </c>
      <c r="I11" s="102"/>
      <c r="J11" s="100" t="s">
        <v>51</v>
      </c>
      <c r="K11" s="101" t="s">
        <v>52</v>
      </c>
      <c r="L11" s="102"/>
      <c r="M11" s="100" t="s">
        <v>51</v>
      </c>
      <c r="N11" s="101" t="s">
        <v>52</v>
      </c>
      <c r="O11" s="102"/>
      <c r="P11" s="100" t="s">
        <v>51</v>
      </c>
      <c r="Q11" s="101" t="s">
        <v>52</v>
      </c>
      <c r="R11" s="102"/>
      <c r="S11" s="100" t="s">
        <v>51</v>
      </c>
      <c r="T11" s="101" t="s">
        <v>52</v>
      </c>
      <c r="U11" s="102"/>
      <c r="V11" s="100" t="s">
        <v>51</v>
      </c>
      <c r="W11" s="101" t="s">
        <v>52</v>
      </c>
      <c r="X11" s="102"/>
      <c r="Y11" s="100" t="s">
        <v>51</v>
      </c>
      <c r="Z11" s="101" t="s">
        <v>52</v>
      </c>
      <c r="AA11" s="102"/>
      <c r="AB11" s="100" t="s">
        <v>51</v>
      </c>
      <c r="AC11" s="101" t="s">
        <v>52</v>
      </c>
      <c r="AD11" s="102"/>
      <c r="AE11" s="100" t="s">
        <v>51</v>
      </c>
      <c r="AF11" s="101" t="s">
        <v>52</v>
      </c>
      <c r="AG11" s="83"/>
      <c r="AH11" s="100" t="s">
        <v>51</v>
      </c>
      <c r="AI11" s="101" t="s">
        <v>52</v>
      </c>
      <c r="AJ11" s="83"/>
      <c r="AK11" s="100" t="s">
        <v>51</v>
      </c>
      <c r="AL11" s="101" t="s">
        <v>52</v>
      </c>
      <c r="AM11" s="83"/>
      <c r="AN11" s="100" t="s">
        <v>51</v>
      </c>
      <c r="AO11" s="101" t="s">
        <v>52</v>
      </c>
      <c r="AP11" s="83"/>
      <c r="AQ11" s="100" t="s">
        <v>51</v>
      </c>
      <c r="AR11" s="101" t="s">
        <v>52</v>
      </c>
      <c r="AS11" s="83"/>
      <c r="AT11" s="100" t="s">
        <v>51</v>
      </c>
      <c r="AU11" s="101" t="s">
        <v>52</v>
      </c>
      <c r="AV11" s="83"/>
      <c r="AW11" s="100" t="s">
        <v>51</v>
      </c>
      <c r="AX11" s="101" t="s">
        <v>52</v>
      </c>
      <c r="AY11" s="83"/>
      <c r="AZ11" s="100" t="s">
        <v>51</v>
      </c>
      <c r="BA11" s="101" t="s">
        <v>52</v>
      </c>
      <c r="BB11" s="83"/>
      <c r="BC11" s="100" t="s">
        <v>51</v>
      </c>
      <c r="BD11" s="101" t="s">
        <v>52</v>
      </c>
      <c r="BE11" s="83"/>
      <c r="BF11" s="100" t="s">
        <v>51</v>
      </c>
      <c r="BG11" s="101" t="s">
        <v>52</v>
      </c>
      <c r="BH11" s="83"/>
      <c r="BI11" s="100" t="s">
        <v>51</v>
      </c>
      <c r="BJ11" s="101" t="s">
        <v>52</v>
      </c>
      <c r="BK11" s="83"/>
      <c r="BL11" s="100" t="s">
        <v>51</v>
      </c>
      <c r="BM11" s="101" t="s">
        <v>52</v>
      </c>
      <c r="BN11" s="83"/>
      <c r="BO11" s="100" t="s">
        <v>51</v>
      </c>
      <c r="BP11" s="101" t="s">
        <v>52</v>
      </c>
      <c r="BQ11" s="83"/>
      <c r="BR11" s="100" t="s">
        <v>51</v>
      </c>
      <c r="BS11" s="101" t="s">
        <v>52</v>
      </c>
      <c r="BT11" s="83"/>
      <c r="BU11" s="100" t="s">
        <v>51</v>
      </c>
      <c r="BV11" s="101" t="s">
        <v>52</v>
      </c>
      <c r="BW11" s="83"/>
      <c r="BX11" s="100" t="s">
        <v>51</v>
      </c>
      <c r="BY11" s="101" t="s">
        <v>52</v>
      </c>
      <c r="BZ11" s="83"/>
      <c r="CA11" s="100" t="s">
        <v>51</v>
      </c>
      <c r="CB11" s="101" t="s">
        <v>52</v>
      </c>
      <c r="CC11" s="83"/>
      <c r="CD11" s="100" t="s">
        <v>51</v>
      </c>
      <c r="CE11" s="101" t="s">
        <v>52</v>
      </c>
      <c r="CF11" s="83"/>
    </row>
    <row r="12" spans="1:84" x14ac:dyDescent="0.2">
      <c r="A12" s="82"/>
      <c r="B12" s="39"/>
      <c r="C12" s="89"/>
      <c r="D12" s="90"/>
      <c r="E12" s="39"/>
      <c r="F12" s="89"/>
      <c r="G12" s="90"/>
      <c r="H12" s="39"/>
      <c r="I12" s="89"/>
      <c r="J12" s="90"/>
      <c r="K12" s="39"/>
      <c r="L12" s="89"/>
      <c r="M12" s="90"/>
      <c r="N12" s="39"/>
      <c r="O12" s="89"/>
      <c r="P12" s="90"/>
      <c r="Q12" s="39"/>
      <c r="R12" s="89"/>
      <c r="S12" s="90"/>
      <c r="T12" s="39"/>
      <c r="U12" s="89"/>
      <c r="V12" s="90"/>
      <c r="W12" s="39"/>
      <c r="X12" s="89"/>
      <c r="Y12" s="90"/>
      <c r="Z12" s="39"/>
      <c r="AA12" s="89"/>
      <c r="AB12" s="90"/>
      <c r="AC12" s="39"/>
      <c r="AD12" s="89"/>
      <c r="AE12" s="90"/>
      <c r="AF12" s="39"/>
      <c r="AG12" s="89"/>
      <c r="AH12" s="90"/>
      <c r="AI12" s="39"/>
      <c r="AJ12" s="89"/>
      <c r="AK12" s="90"/>
      <c r="AL12" s="39"/>
      <c r="AM12" s="89"/>
      <c r="AN12" s="90"/>
      <c r="AO12" s="39"/>
      <c r="AP12" s="89"/>
      <c r="AQ12" s="90"/>
      <c r="AR12" s="39"/>
      <c r="AS12" s="89"/>
      <c r="AT12" s="90"/>
      <c r="AU12" s="39"/>
      <c r="AV12" s="89"/>
      <c r="AW12" s="90"/>
      <c r="AX12" s="39"/>
      <c r="AY12" s="89"/>
      <c r="AZ12" s="90"/>
      <c r="BA12" s="39"/>
      <c r="BB12" s="89"/>
      <c r="BC12" s="90"/>
      <c r="BD12" s="39"/>
      <c r="BE12" s="89"/>
      <c r="BF12" s="90"/>
      <c r="BG12" s="39"/>
      <c r="BH12" s="89"/>
      <c r="BI12" s="90"/>
      <c r="BJ12" s="39"/>
      <c r="BK12" s="89"/>
      <c r="BL12" s="90"/>
      <c r="BM12" s="39"/>
      <c r="BN12" s="89"/>
      <c r="BO12" s="90"/>
      <c r="BP12" s="39"/>
      <c r="BQ12" s="89"/>
      <c r="BR12" s="90"/>
      <c r="BS12" s="39"/>
      <c r="BT12" s="89"/>
      <c r="BU12" s="90"/>
      <c r="BV12" s="39"/>
      <c r="BW12" s="89"/>
      <c r="BX12" s="90"/>
      <c r="BY12" s="39"/>
      <c r="BZ12" s="89"/>
      <c r="CA12" s="90"/>
      <c r="CB12" s="39"/>
      <c r="CC12" s="89"/>
      <c r="CD12" s="90"/>
      <c r="CE12" s="39"/>
      <c r="CF12" s="89"/>
    </row>
    <row r="13" spans="1:84" x14ac:dyDescent="0.2">
      <c r="A13" s="82"/>
      <c r="B13" s="39"/>
      <c r="C13" s="89"/>
      <c r="D13" s="90"/>
      <c r="E13" s="39"/>
      <c r="F13" s="89"/>
      <c r="G13" s="90"/>
      <c r="H13" s="39"/>
      <c r="I13" s="89"/>
      <c r="J13" s="90"/>
      <c r="K13" s="39"/>
      <c r="L13" s="89"/>
      <c r="M13" s="90"/>
      <c r="N13" s="39"/>
      <c r="O13" s="89"/>
      <c r="P13" s="90"/>
      <c r="Q13" s="39"/>
      <c r="R13" s="89"/>
      <c r="S13" s="90"/>
      <c r="T13" s="39"/>
      <c r="U13" s="89"/>
      <c r="V13" s="90"/>
      <c r="W13" s="39"/>
      <c r="X13" s="89"/>
      <c r="Y13" s="90"/>
      <c r="Z13" s="39"/>
      <c r="AA13" s="89"/>
      <c r="AB13" s="90"/>
      <c r="AC13" s="39"/>
      <c r="AD13" s="89"/>
      <c r="AE13" s="90"/>
      <c r="AF13" s="39"/>
      <c r="AG13" s="89"/>
      <c r="AH13" s="90"/>
      <c r="AI13" s="39"/>
      <c r="AJ13" s="89"/>
      <c r="AK13" s="90"/>
      <c r="AL13" s="39"/>
      <c r="AM13" s="89"/>
      <c r="AN13" s="90"/>
      <c r="AO13" s="39"/>
      <c r="AP13" s="89"/>
      <c r="AQ13" s="90"/>
      <c r="AR13" s="39"/>
      <c r="AS13" s="89"/>
      <c r="AT13" s="90"/>
      <c r="AU13" s="39"/>
      <c r="AV13" s="89"/>
      <c r="AW13" s="90"/>
      <c r="AX13" s="39"/>
      <c r="AY13" s="89"/>
      <c r="AZ13" s="90"/>
      <c r="BA13" s="39"/>
      <c r="BB13" s="89"/>
      <c r="BC13" s="90"/>
      <c r="BD13" s="39"/>
      <c r="BE13" s="89"/>
      <c r="BF13" s="90"/>
      <c r="BG13" s="39"/>
      <c r="BH13" s="89"/>
      <c r="BI13" s="90"/>
      <c r="BJ13" s="39"/>
      <c r="BK13" s="89"/>
      <c r="BL13" s="90"/>
      <c r="BM13" s="39"/>
      <c r="BN13" s="89"/>
      <c r="BO13" s="90"/>
      <c r="BP13" s="39"/>
      <c r="BQ13" s="89"/>
      <c r="BR13" s="90"/>
      <c r="BS13" s="39"/>
      <c r="BT13" s="89"/>
      <c r="BU13" s="90"/>
      <c r="BV13" s="39"/>
      <c r="BW13" s="89"/>
      <c r="BX13" s="90"/>
      <c r="BY13" s="39"/>
      <c r="BZ13" s="89"/>
      <c r="CA13" s="90"/>
      <c r="CB13" s="39"/>
      <c r="CC13" s="89"/>
      <c r="CD13" s="90"/>
      <c r="CE13" s="39"/>
      <c r="CF13" s="89"/>
    </row>
    <row r="14" spans="1:84" x14ac:dyDescent="0.2">
      <c r="A14" s="82"/>
      <c r="B14" s="39"/>
      <c r="C14" s="89"/>
      <c r="D14" s="90"/>
      <c r="E14" s="39"/>
      <c r="F14" s="89"/>
      <c r="G14" s="90"/>
      <c r="H14" s="39"/>
      <c r="I14" s="89"/>
      <c r="J14" s="90"/>
      <c r="K14" s="39"/>
      <c r="L14" s="89"/>
      <c r="M14" s="90"/>
      <c r="N14" s="39"/>
      <c r="O14" s="89"/>
      <c r="P14" s="90"/>
      <c r="Q14" s="39"/>
      <c r="R14" s="89"/>
      <c r="S14" s="90"/>
      <c r="T14" s="39"/>
      <c r="U14" s="89"/>
      <c r="V14" s="90"/>
      <c r="W14" s="39"/>
      <c r="X14" s="89"/>
      <c r="Y14" s="90"/>
      <c r="Z14" s="39"/>
      <c r="AA14" s="89"/>
      <c r="AB14" s="90"/>
      <c r="AC14" s="39"/>
      <c r="AD14" s="89"/>
      <c r="AE14" s="90"/>
      <c r="AF14" s="39"/>
      <c r="AG14" s="89"/>
      <c r="AH14" s="90"/>
      <c r="AI14" s="39"/>
      <c r="AJ14" s="89"/>
      <c r="AK14" s="90"/>
      <c r="AL14" s="39"/>
      <c r="AM14" s="89"/>
      <c r="AN14" s="90"/>
      <c r="AO14" s="39"/>
      <c r="AP14" s="89"/>
      <c r="AQ14" s="90"/>
      <c r="AR14" s="39"/>
      <c r="AS14" s="89"/>
      <c r="AT14" s="90"/>
      <c r="AU14" s="39"/>
      <c r="AV14" s="89"/>
      <c r="AW14" s="90"/>
      <c r="AX14" s="39"/>
      <c r="AY14" s="89"/>
      <c r="AZ14" s="90"/>
      <c r="BA14" s="39"/>
      <c r="BB14" s="89"/>
      <c r="BC14" s="90"/>
      <c r="BD14" s="39"/>
      <c r="BE14" s="89"/>
      <c r="BF14" s="90"/>
      <c r="BG14" s="39"/>
      <c r="BH14" s="89"/>
      <c r="BI14" s="90"/>
      <c r="BJ14" s="39"/>
      <c r="BK14" s="89"/>
      <c r="BL14" s="90"/>
      <c r="BM14" s="39"/>
      <c r="BN14" s="89"/>
      <c r="BO14" s="90"/>
      <c r="BP14" s="39"/>
      <c r="BQ14" s="89"/>
      <c r="BR14" s="90"/>
      <c r="BS14" s="39"/>
      <c r="BT14" s="89"/>
      <c r="BU14" s="90"/>
      <c r="BV14" s="39"/>
      <c r="BW14" s="89"/>
      <c r="BX14" s="90"/>
      <c r="BY14" s="39"/>
      <c r="BZ14" s="89"/>
      <c r="CA14" s="90"/>
      <c r="CB14" s="39"/>
      <c r="CC14" s="89"/>
      <c r="CD14" s="90"/>
      <c r="CE14" s="39"/>
      <c r="CF14" s="89"/>
    </row>
    <row r="15" spans="1:84" x14ac:dyDescent="0.2">
      <c r="A15" s="82"/>
      <c r="B15" s="39"/>
      <c r="C15" s="89"/>
      <c r="D15" s="90"/>
      <c r="E15" s="39"/>
      <c r="F15" s="89"/>
      <c r="G15" s="90"/>
      <c r="H15" s="39"/>
      <c r="I15" s="89"/>
      <c r="J15" s="90"/>
      <c r="K15" s="39"/>
      <c r="L15" s="89"/>
      <c r="M15" s="90"/>
      <c r="N15" s="39"/>
      <c r="O15" s="89"/>
      <c r="P15" s="90"/>
      <c r="Q15" s="39"/>
      <c r="R15" s="89"/>
      <c r="S15" s="90"/>
      <c r="T15" s="39"/>
      <c r="U15" s="89"/>
      <c r="V15" s="90"/>
      <c r="W15" s="39"/>
      <c r="X15" s="89"/>
      <c r="Y15" s="90"/>
      <c r="Z15" s="39"/>
      <c r="AA15" s="89"/>
      <c r="AB15" s="90"/>
      <c r="AC15" s="39"/>
      <c r="AD15" s="89"/>
      <c r="AE15" s="90"/>
      <c r="AF15" s="39"/>
      <c r="AG15" s="89"/>
      <c r="AH15" s="90"/>
      <c r="AI15" s="39"/>
      <c r="AJ15" s="89"/>
      <c r="AK15" s="90"/>
      <c r="AL15" s="39"/>
      <c r="AM15" s="89"/>
      <c r="AN15" s="90"/>
      <c r="AO15" s="39"/>
      <c r="AP15" s="89"/>
      <c r="AQ15" s="90"/>
      <c r="AR15" s="39"/>
      <c r="AS15" s="89"/>
      <c r="AT15" s="90"/>
      <c r="AU15" s="39"/>
      <c r="AV15" s="89"/>
      <c r="AW15" s="90"/>
      <c r="AX15" s="39"/>
      <c r="AY15" s="89"/>
      <c r="AZ15" s="90"/>
      <c r="BA15" s="39"/>
      <c r="BB15" s="89"/>
      <c r="BC15" s="90"/>
      <c r="BD15" s="39"/>
      <c r="BE15" s="89"/>
      <c r="BF15" s="90"/>
      <c r="BG15" s="39"/>
      <c r="BH15" s="89"/>
      <c r="BI15" s="90"/>
      <c r="BJ15" s="39"/>
      <c r="BK15" s="89"/>
      <c r="BL15" s="90"/>
      <c r="BM15" s="39"/>
      <c r="BN15" s="89"/>
      <c r="BO15" s="90"/>
      <c r="BP15" s="39"/>
      <c r="BQ15" s="89"/>
      <c r="BR15" s="90"/>
      <c r="BS15" s="39"/>
      <c r="BT15" s="89"/>
      <c r="BU15" s="90"/>
      <c r="BV15" s="39"/>
      <c r="BW15" s="89"/>
      <c r="BX15" s="90"/>
      <c r="BY15" s="39"/>
      <c r="BZ15" s="89"/>
      <c r="CA15" s="90"/>
      <c r="CB15" s="39"/>
      <c r="CC15" s="89"/>
      <c r="CD15" s="90"/>
      <c r="CE15" s="39"/>
      <c r="CF15" s="89"/>
    </row>
    <row r="16" spans="1:84" x14ac:dyDescent="0.2">
      <c r="A16" s="82"/>
      <c r="B16" s="39"/>
      <c r="C16" s="89"/>
      <c r="D16" s="90"/>
      <c r="E16" s="39"/>
      <c r="F16" s="89"/>
      <c r="G16" s="90"/>
      <c r="H16" s="39"/>
      <c r="I16" s="89"/>
      <c r="J16" s="90"/>
      <c r="K16" s="39"/>
      <c r="L16" s="89"/>
      <c r="M16" s="90"/>
      <c r="N16" s="39"/>
      <c r="O16" s="89"/>
      <c r="P16" s="90"/>
      <c r="Q16" s="39"/>
      <c r="R16" s="89"/>
      <c r="S16" s="90"/>
      <c r="T16" s="39"/>
      <c r="U16" s="89"/>
      <c r="V16" s="90"/>
      <c r="W16" s="39"/>
      <c r="X16" s="89"/>
      <c r="Y16" s="90"/>
      <c r="Z16" s="39"/>
      <c r="AA16" s="89"/>
      <c r="AB16" s="90"/>
      <c r="AC16" s="39"/>
      <c r="AD16" s="89"/>
      <c r="AE16" s="90"/>
      <c r="AF16" s="39"/>
      <c r="AG16" s="89"/>
      <c r="AH16" s="90"/>
      <c r="AI16" s="39"/>
      <c r="AJ16" s="89"/>
      <c r="AK16" s="90"/>
      <c r="AL16" s="39"/>
      <c r="AM16" s="89"/>
      <c r="AN16" s="90"/>
      <c r="AO16" s="39"/>
      <c r="AP16" s="89"/>
      <c r="AQ16" s="90"/>
      <c r="AR16" s="39"/>
      <c r="AS16" s="89"/>
      <c r="AT16" s="90"/>
      <c r="AU16" s="39"/>
      <c r="AV16" s="89"/>
      <c r="AW16" s="90"/>
      <c r="AX16" s="39"/>
      <c r="AY16" s="89"/>
      <c r="AZ16" s="90"/>
      <c r="BA16" s="39"/>
      <c r="BB16" s="89"/>
      <c r="BC16" s="90"/>
      <c r="BD16" s="39"/>
      <c r="BE16" s="89"/>
      <c r="BF16" s="90"/>
      <c r="BG16" s="39"/>
      <c r="BH16" s="89"/>
      <c r="BI16" s="90"/>
      <c r="BJ16" s="39"/>
      <c r="BK16" s="89"/>
      <c r="BL16" s="90"/>
      <c r="BM16" s="39"/>
      <c r="BN16" s="89"/>
      <c r="BO16" s="90"/>
      <c r="BP16" s="39"/>
      <c r="BQ16" s="89"/>
      <c r="BR16" s="90"/>
      <c r="BS16" s="39"/>
      <c r="BT16" s="89"/>
      <c r="BU16" s="90"/>
      <c r="BV16" s="39"/>
      <c r="BW16" s="89"/>
      <c r="BX16" s="90"/>
      <c r="BY16" s="39"/>
      <c r="BZ16" s="89"/>
      <c r="CA16" s="90"/>
      <c r="CB16" s="39"/>
      <c r="CC16" s="89"/>
      <c r="CD16" s="90"/>
      <c r="CE16" s="39"/>
      <c r="CF16" s="89"/>
    </row>
    <row r="17" spans="1:84" x14ac:dyDescent="0.2">
      <c r="A17" s="82"/>
      <c r="B17" s="39"/>
      <c r="C17" s="89"/>
      <c r="D17" s="90"/>
      <c r="E17" s="39"/>
      <c r="F17" s="89"/>
      <c r="G17" s="90"/>
      <c r="H17" s="39"/>
      <c r="I17" s="89"/>
      <c r="J17" s="90"/>
      <c r="K17" s="39"/>
      <c r="L17" s="89"/>
      <c r="M17" s="90"/>
      <c r="N17" s="39"/>
      <c r="O17" s="89"/>
      <c r="P17" s="90"/>
      <c r="Q17" s="39"/>
      <c r="R17" s="89"/>
      <c r="S17" s="90"/>
      <c r="T17" s="39"/>
      <c r="U17" s="89"/>
      <c r="V17" s="90"/>
      <c r="W17" s="39"/>
      <c r="X17" s="89"/>
      <c r="Y17" s="90"/>
      <c r="Z17" s="39"/>
      <c r="AA17" s="89"/>
      <c r="AB17" s="90"/>
      <c r="AC17" s="39"/>
      <c r="AD17" s="89"/>
      <c r="AE17" s="90"/>
      <c r="AF17" s="39"/>
      <c r="AG17" s="89"/>
      <c r="AH17" s="90"/>
      <c r="AI17" s="39"/>
      <c r="AJ17" s="89"/>
      <c r="AK17" s="90"/>
      <c r="AL17" s="39"/>
      <c r="AM17" s="89"/>
      <c r="AN17" s="90"/>
      <c r="AO17" s="39"/>
      <c r="AP17" s="89"/>
      <c r="AQ17" s="90"/>
      <c r="AR17" s="39"/>
      <c r="AS17" s="89"/>
      <c r="AT17" s="90"/>
      <c r="AU17" s="39"/>
      <c r="AV17" s="89"/>
      <c r="AW17" s="90"/>
      <c r="AX17" s="39"/>
      <c r="AY17" s="89"/>
      <c r="AZ17" s="90"/>
      <c r="BA17" s="39"/>
      <c r="BB17" s="89"/>
      <c r="BC17" s="90"/>
      <c r="BD17" s="39"/>
      <c r="BE17" s="89"/>
      <c r="BF17" s="90"/>
      <c r="BG17" s="39"/>
      <c r="BH17" s="89"/>
      <c r="BI17" s="90"/>
      <c r="BJ17" s="39"/>
      <c r="BK17" s="89"/>
      <c r="BL17" s="90"/>
      <c r="BM17" s="39"/>
      <c r="BN17" s="89"/>
      <c r="BO17" s="90"/>
      <c r="BP17" s="39"/>
      <c r="BQ17" s="89"/>
      <c r="BR17" s="90"/>
      <c r="BS17" s="39"/>
      <c r="BT17" s="89"/>
      <c r="BU17" s="90"/>
      <c r="BV17" s="39"/>
      <c r="BW17" s="89"/>
      <c r="BX17" s="90"/>
      <c r="BY17" s="39"/>
      <c r="BZ17" s="89"/>
      <c r="CA17" s="90"/>
      <c r="CB17" s="39"/>
      <c r="CC17" s="89"/>
      <c r="CD17" s="90"/>
      <c r="CE17" s="39"/>
      <c r="CF17" s="89"/>
    </row>
    <row r="18" spans="1:84" x14ac:dyDescent="0.2">
      <c r="A18" s="82"/>
      <c r="B18" s="39"/>
      <c r="C18" s="89"/>
      <c r="D18" s="90"/>
      <c r="E18" s="39"/>
      <c r="F18" s="89"/>
      <c r="G18" s="90"/>
      <c r="H18" s="39"/>
      <c r="I18" s="89"/>
      <c r="J18" s="90"/>
      <c r="K18" s="39"/>
      <c r="L18" s="89"/>
      <c r="M18" s="90"/>
      <c r="N18" s="39"/>
      <c r="O18" s="89"/>
      <c r="P18" s="90"/>
      <c r="Q18" s="39"/>
      <c r="R18" s="89"/>
      <c r="S18" s="90"/>
      <c r="T18" s="39"/>
      <c r="U18" s="89"/>
      <c r="V18" s="90"/>
      <c r="W18" s="39"/>
      <c r="X18" s="89"/>
      <c r="Y18" s="90"/>
      <c r="Z18" s="39"/>
      <c r="AA18" s="89"/>
      <c r="AB18" s="90"/>
      <c r="AC18" s="39"/>
      <c r="AD18" s="89"/>
      <c r="AE18" s="90"/>
      <c r="AF18" s="39"/>
      <c r="AG18" s="89"/>
      <c r="AH18" s="90"/>
      <c r="AI18" s="39"/>
      <c r="AJ18" s="89"/>
      <c r="AK18" s="90"/>
      <c r="AL18" s="39"/>
      <c r="AM18" s="89"/>
      <c r="AN18" s="90"/>
      <c r="AO18" s="39"/>
      <c r="AP18" s="89"/>
      <c r="AQ18" s="90"/>
      <c r="AR18" s="39"/>
      <c r="AS18" s="89"/>
      <c r="AT18" s="90"/>
      <c r="AU18" s="39"/>
      <c r="AV18" s="89"/>
      <c r="AW18" s="90"/>
      <c r="AX18" s="39"/>
      <c r="AY18" s="89"/>
      <c r="AZ18" s="90"/>
      <c r="BA18" s="39"/>
      <c r="BB18" s="89"/>
      <c r="BC18" s="90"/>
      <c r="BD18" s="39"/>
      <c r="BE18" s="89"/>
      <c r="BF18" s="90"/>
      <c r="BG18" s="39"/>
      <c r="BH18" s="89"/>
      <c r="BI18" s="90"/>
      <c r="BJ18" s="39"/>
      <c r="BK18" s="89"/>
      <c r="BL18" s="90"/>
      <c r="BM18" s="39"/>
      <c r="BN18" s="89"/>
      <c r="BO18" s="90"/>
      <c r="BP18" s="39"/>
      <c r="BQ18" s="89"/>
      <c r="BR18" s="90"/>
      <c r="BS18" s="39"/>
      <c r="BT18" s="89"/>
      <c r="BU18" s="90"/>
      <c r="BV18" s="39"/>
      <c r="BW18" s="89"/>
      <c r="BX18" s="90"/>
      <c r="BY18" s="39"/>
      <c r="BZ18" s="89"/>
      <c r="CA18" s="90"/>
      <c r="CB18" s="39"/>
      <c r="CC18" s="89"/>
      <c r="CD18" s="90"/>
      <c r="CE18" s="39"/>
      <c r="CF18" s="89"/>
    </row>
    <row r="19" spans="1:84" x14ac:dyDescent="0.2">
      <c r="A19" s="82"/>
      <c r="B19" s="39"/>
      <c r="C19" s="89"/>
      <c r="D19" s="90"/>
      <c r="E19" s="39"/>
      <c r="F19" s="89"/>
      <c r="G19" s="90"/>
      <c r="H19" s="39"/>
      <c r="I19" s="89"/>
      <c r="J19" s="90"/>
      <c r="K19" s="39"/>
      <c r="L19" s="89"/>
      <c r="M19" s="90"/>
      <c r="N19" s="39"/>
      <c r="O19" s="89"/>
      <c r="P19" s="90"/>
      <c r="Q19" s="39"/>
      <c r="R19" s="89"/>
      <c r="S19" s="90"/>
      <c r="T19" s="39"/>
      <c r="U19" s="89"/>
      <c r="V19" s="90"/>
      <c r="W19" s="39"/>
      <c r="X19" s="89"/>
      <c r="Y19" s="90"/>
      <c r="Z19" s="39"/>
      <c r="AA19" s="89"/>
      <c r="AB19" s="90"/>
      <c r="AC19" s="39"/>
      <c r="AD19" s="89"/>
      <c r="AE19" s="90"/>
      <c r="AF19" s="39"/>
      <c r="AG19" s="89"/>
      <c r="AH19" s="90"/>
      <c r="AI19" s="39"/>
      <c r="AJ19" s="89"/>
      <c r="AK19" s="90"/>
      <c r="AL19" s="39"/>
      <c r="AM19" s="89"/>
      <c r="AN19" s="90"/>
      <c r="AO19" s="39"/>
      <c r="AP19" s="89"/>
      <c r="AQ19" s="90"/>
      <c r="AR19" s="39"/>
      <c r="AS19" s="89"/>
      <c r="AT19" s="90"/>
      <c r="AU19" s="39"/>
      <c r="AV19" s="89"/>
      <c r="AW19" s="90"/>
      <c r="AX19" s="39"/>
      <c r="AY19" s="89"/>
      <c r="AZ19" s="90"/>
      <c r="BA19" s="39"/>
      <c r="BB19" s="89"/>
      <c r="BC19" s="90"/>
      <c r="BD19" s="39"/>
      <c r="BE19" s="89"/>
      <c r="BF19" s="90"/>
      <c r="BG19" s="39"/>
      <c r="BH19" s="89"/>
      <c r="BI19" s="90"/>
      <c r="BJ19" s="39"/>
      <c r="BK19" s="89"/>
      <c r="BL19" s="90"/>
      <c r="BM19" s="39"/>
      <c r="BN19" s="89"/>
      <c r="BO19" s="90"/>
      <c r="BP19" s="39"/>
      <c r="BQ19" s="89"/>
      <c r="BR19" s="90"/>
      <c r="BS19" s="39"/>
      <c r="BT19" s="89"/>
      <c r="BU19" s="90"/>
      <c r="BV19" s="39"/>
      <c r="BW19" s="89"/>
      <c r="BX19" s="90"/>
      <c r="BY19" s="39"/>
      <c r="BZ19" s="89"/>
      <c r="CA19" s="90"/>
      <c r="CB19" s="39"/>
      <c r="CC19" s="89"/>
      <c r="CD19" s="90"/>
      <c r="CE19" s="39"/>
      <c r="CF19" s="89"/>
    </row>
    <row r="20" spans="1:84" x14ac:dyDescent="0.2">
      <c r="A20" s="82"/>
      <c r="B20" s="39"/>
      <c r="C20" s="89"/>
      <c r="D20" s="90"/>
      <c r="E20" s="39"/>
      <c r="F20" s="89"/>
      <c r="G20" s="90"/>
      <c r="H20" s="39"/>
      <c r="I20" s="89"/>
      <c r="J20" s="90"/>
      <c r="K20" s="39"/>
      <c r="L20" s="89"/>
      <c r="M20" s="90"/>
      <c r="N20" s="39"/>
      <c r="O20" s="89"/>
      <c r="P20" s="90"/>
      <c r="Q20" s="39"/>
      <c r="R20" s="89"/>
      <c r="S20" s="90"/>
      <c r="T20" s="39"/>
      <c r="U20" s="89"/>
      <c r="V20" s="90"/>
      <c r="W20" s="39"/>
      <c r="X20" s="89"/>
      <c r="Y20" s="90"/>
      <c r="Z20" s="39"/>
      <c r="AA20" s="89"/>
      <c r="AB20" s="90"/>
      <c r="AC20" s="39"/>
      <c r="AD20" s="89"/>
      <c r="AE20" s="90"/>
      <c r="AF20" s="39"/>
      <c r="AG20" s="89"/>
      <c r="AH20" s="90"/>
      <c r="AI20" s="39"/>
      <c r="AJ20" s="89"/>
      <c r="AK20" s="90"/>
      <c r="AL20" s="39"/>
      <c r="AM20" s="89"/>
      <c r="AN20" s="90"/>
      <c r="AO20" s="39"/>
      <c r="AP20" s="89"/>
      <c r="AQ20" s="90"/>
      <c r="AR20" s="39"/>
      <c r="AS20" s="89"/>
      <c r="AT20" s="90"/>
      <c r="AU20" s="39"/>
      <c r="AV20" s="89"/>
      <c r="AW20" s="90"/>
      <c r="AX20" s="39"/>
      <c r="AY20" s="89"/>
      <c r="AZ20" s="90"/>
      <c r="BA20" s="39"/>
      <c r="BB20" s="89"/>
      <c r="BC20" s="90"/>
      <c r="BD20" s="39"/>
      <c r="BE20" s="89"/>
      <c r="BF20" s="90"/>
      <c r="BG20" s="39"/>
      <c r="BH20" s="89"/>
      <c r="BI20" s="90"/>
      <c r="BJ20" s="39"/>
      <c r="BK20" s="89"/>
      <c r="BL20" s="90"/>
      <c r="BM20" s="39"/>
      <c r="BN20" s="89"/>
      <c r="BO20" s="90"/>
      <c r="BP20" s="39"/>
      <c r="BQ20" s="89"/>
      <c r="BR20" s="90"/>
      <c r="BS20" s="39"/>
      <c r="BT20" s="89"/>
      <c r="BU20" s="90"/>
      <c r="BV20" s="39"/>
      <c r="BW20" s="89"/>
      <c r="BX20" s="90"/>
      <c r="BY20" s="39"/>
      <c r="BZ20" s="89"/>
      <c r="CA20" s="90"/>
      <c r="CB20" s="39"/>
      <c r="CC20" s="89"/>
      <c r="CD20" s="90"/>
      <c r="CE20" s="39"/>
      <c r="CF20" s="89"/>
    </row>
    <row r="21" spans="1:84" x14ac:dyDescent="0.2">
      <c r="A21" s="82"/>
      <c r="B21" s="39"/>
      <c r="C21" s="89"/>
      <c r="D21" s="90"/>
      <c r="E21" s="39"/>
      <c r="F21" s="89"/>
      <c r="G21" s="90"/>
      <c r="H21" s="39"/>
      <c r="I21" s="89"/>
      <c r="J21" s="90"/>
      <c r="K21" s="39"/>
      <c r="L21" s="89"/>
      <c r="M21" s="90"/>
      <c r="N21" s="39"/>
      <c r="O21" s="89"/>
      <c r="P21" s="90"/>
      <c r="Q21" s="39"/>
      <c r="R21" s="89"/>
      <c r="S21" s="90"/>
      <c r="T21" s="39"/>
      <c r="U21" s="89"/>
      <c r="V21" s="90"/>
      <c r="W21" s="39"/>
      <c r="X21" s="89"/>
      <c r="Y21" s="90"/>
      <c r="Z21" s="39"/>
      <c r="AA21" s="89"/>
      <c r="AB21" s="90"/>
      <c r="AC21" s="39"/>
      <c r="AD21" s="89"/>
      <c r="AE21" s="90"/>
      <c r="AF21" s="39"/>
      <c r="AG21" s="89"/>
      <c r="AH21" s="90"/>
      <c r="AI21" s="39"/>
      <c r="AJ21" s="89"/>
      <c r="AK21" s="90"/>
      <c r="AL21" s="39"/>
      <c r="AM21" s="89"/>
      <c r="AN21" s="90"/>
      <c r="AO21" s="39"/>
      <c r="AP21" s="89"/>
      <c r="AQ21" s="90"/>
      <c r="AR21" s="39"/>
      <c r="AS21" s="89"/>
      <c r="AT21" s="90"/>
      <c r="AU21" s="39"/>
      <c r="AV21" s="89"/>
      <c r="AW21" s="90"/>
      <c r="AX21" s="39"/>
      <c r="AY21" s="89"/>
      <c r="AZ21" s="90"/>
      <c r="BA21" s="39"/>
      <c r="BB21" s="89"/>
      <c r="BC21" s="90"/>
      <c r="BD21" s="39"/>
      <c r="BE21" s="89"/>
      <c r="BF21" s="90"/>
      <c r="BG21" s="39"/>
      <c r="BH21" s="89"/>
      <c r="BI21" s="90"/>
      <c r="BJ21" s="39"/>
      <c r="BK21" s="89"/>
      <c r="BL21" s="90"/>
      <c r="BM21" s="39"/>
      <c r="BN21" s="89"/>
      <c r="BO21" s="90"/>
      <c r="BP21" s="39"/>
      <c r="BQ21" s="89"/>
      <c r="BR21" s="90"/>
      <c r="BS21" s="39"/>
      <c r="BT21" s="89"/>
      <c r="BU21" s="90"/>
      <c r="BV21" s="39"/>
      <c r="BW21" s="89"/>
      <c r="BX21" s="90"/>
      <c r="BY21" s="39"/>
      <c r="BZ21" s="89"/>
      <c r="CA21" s="90"/>
      <c r="CB21" s="39"/>
      <c r="CC21" s="89"/>
      <c r="CD21" s="90"/>
      <c r="CE21" s="39"/>
      <c r="CF21" s="89"/>
    </row>
    <row r="22" spans="1:84" x14ac:dyDescent="0.2">
      <c r="A22" s="82"/>
      <c r="B22" s="39"/>
      <c r="C22" s="89"/>
      <c r="D22" s="90"/>
      <c r="E22" s="39"/>
      <c r="F22" s="89"/>
      <c r="G22" s="90"/>
      <c r="H22" s="39"/>
      <c r="I22" s="89"/>
      <c r="J22" s="90"/>
      <c r="K22" s="39"/>
      <c r="L22" s="89"/>
      <c r="M22" s="90"/>
      <c r="N22" s="39"/>
      <c r="O22" s="89"/>
      <c r="P22" s="90"/>
      <c r="Q22" s="39"/>
      <c r="R22" s="89"/>
      <c r="S22" s="90"/>
      <c r="T22" s="39"/>
      <c r="U22" s="89"/>
      <c r="V22" s="90"/>
      <c r="W22" s="39"/>
      <c r="X22" s="89"/>
      <c r="Y22" s="90"/>
      <c r="Z22" s="39"/>
      <c r="AA22" s="89"/>
      <c r="AB22" s="90"/>
      <c r="AC22" s="39"/>
      <c r="AD22" s="89"/>
      <c r="AE22" s="90"/>
      <c r="AF22" s="39"/>
      <c r="AG22" s="89"/>
      <c r="AH22" s="90"/>
      <c r="AI22" s="39"/>
      <c r="AJ22" s="89"/>
      <c r="AK22" s="90"/>
      <c r="AL22" s="39"/>
      <c r="AM22" s="89"/>
      <c r="AN22" s="90"/>
      <c r="AO22" s="39"/>
      <c r="AP22" s="89"/>
      <c r="AQ22" s="90"/>
      <c r="AR22" s="39"/>
      <c r="AS22" s="89"/>
      <c r="AT22" s="90"/>
      <c r="AU22" s="39"/>
      <c r="AV22" s="89"/>
      <c r="AW22" s="90"/>
      <c r="AX22" s="39"/>
      <c r="AY22" s="89"/>
      <c r="AZ22" s="90"/>
      <c r="BA22" s="39"/>
      <c r="BB22" s="89"/>
      <c r="BC22" s="90"/>
      <c r="BD22" s="39"/>
      <c r="BE22" s="89"/>
      <c r="BF22" s="90"/>
      <c r="BG22" s="39"/>
      <c r="BH22" s="89"/>
      <c r="BI22" s="90"/>
      <c r="BJ22" s="39"/>
      <c r="BK22" s="89"/>
      <c r="BL22" s="90"/>
      <c r="BM22" s="39"/>
      <c r="BN22" s="89"/>
      <c r="BO22" s="90"/>
      <c r="BP22" s="39"/>
      <c r="BQ22" s="89"/>
      <c r="BR22" s="90"/>
      <c r="BS22" s="39"/>
      <c r="BT22" s="89"/>
      <c r="BU22" s="90"/>
      <c r="BV22" s="39"/>
      <c r="BW22" s="89"/>
      <c r="BX22" s="90"/>
      <c r="BY22" s="39"/>
      <c r="BZ22" s="89"/>
      <c r="CA22" s="90"/>
      <c r="CB22" s="39"/>
      <c r="CC22" s="89"/>
      <c r="CD22" s="90"/>
      <c r="CE22" s="39"/>
      <c r="CF22" s="89"/>
    </row>
    <row r="23" spans="1:84" x14ac:dyDescent="0.2">
      <c r="A23" s="82"/>
      <c r="B23" s="39"/>
      <c r="C23" s="89"/>
      <c r="D23" s="90"/>
      <c r="E23" s="39"/>
      <c r="F23" s="89"/>
      <c r="G23" s="90"/>
      <c r="H23" s="39"/>
      <c r="I23" s="89"/>
      <c r="J23" s="90"/>
      <c r="K23" s="39"/>
      <c r="L23" s="89"/>
      <c r="M23" s="90"/>
      <c r="N23" s="39"/>
      <c r="O23" s="89"/>
      <c r="P23" s="90"/>
      <c r="Q23" s="39"/>
      <c r="R23" s="89"/>
      <c r="S23" s="90"/>
      <c r="T23" s="39"/>
      <c r="U23" s="89"/>
      <c r="V23" s="90"/>
      <c r="W23" s="39"/>
      <c r="X23" s="89"/>
      <c r="Y23" s="90"/>
      <c r="Z23" s="39"/>
      <c r="AA23" s="89"/>
      <c r="AB23" s="90"/>
      <c r="AC23" s="39"/>
      <c r="AD23" s="89"/>
      <c r="AE23" s="90"/>
      <c r="AF23" s="39"/>
      <c r="AG23" s="89"/>
      <c r="AH23" s="90"/>
      <c r="AI23" s="39"/>
      <c r="AJ23" s="89"/>
      <c r="AK23" s="90"/>
      <c r="AL23" s="39"/>
      <c r="AM23" s="89"/>
      <c r="AN23" s="90"/>
      <c r="AO23" s="39"/>
      <c r="AP23" s="89"/>
      <c r="AQ23" s="90"/>
      <c r="AR23" s="39"/>
      <c r="AS23" s="89"/>
      <c r="AT23" s="90"/>
      <c r="AU23" s="39"/>
      <c r="AV23" s="89"/>
      <c r="AW23" s="90"/>
      <c r="AX23" s="39"/>
      <c r="AY23" s="89"/>
      <c r="AZ23" s="90"/>
      <c r="BA23" s="39"/>
      <c r="BB23" s="89"/>
      <c r="BC23" s="90"/>
      <c r="BD23" s="39"/>
      <c r="BE23" s="89"/>
      <c r="BF23" s="90"/>
      <c r="BG23" s="39"/>
      <c r="BH23" s="89"/>
      <c r="BI23" s="90"/>
      <c r="BJ23" s="39"/>
      <c r="BK23" s="89"/>
      <c r="BL23" s="90"/>
      <c r="BM23" s="39"/>
      <c r="BN23" s="89"/>
      <c r="BO23" s="90"/>
      <c r="BP23" s="39"/>
      <c r="BQ23" s="89"/>
      <c r="BR23" s="90"/>
      <c r="BS23" s="39"/>
      <c r="BT23" s="89"/>
      <c r="BU23" s="90"/>
      <c r="BV23" s="39"/>
      <c r="BW23" s="89"/>
      <c r="BX23" s="90"/>
      <c r="BY23" s="39"/>
      <c r="BZ23" s="89"/>
      <c r="CA23" s="90"/>
      <c r="CB23" s="39"/>
      <c r="CC23" s="89"/>
      <c r="CD23" s="90"/>
      <c r="CE23" s="39"/>
      <c r="CF23" s="89"/>
    </row>
    <row r="24" spans="1:84" x14ac:dyDescent="0.2">
      <c r="A24" s="82"/>
      <c r="B24" s="39"/>
      <c r="C24" s="89"/>
      <c r="D24" s="90"/>
      <c r="E24" s="39"/>
      <c r="F24" s="89"/>
      <c r="G24" s="90"/>
      <c r="H24" s="39"/>
      <c r="I24" s="89"/>
      <c r="J24" s="90"/>
      <c r="K24" s="39"/>
      <c r="L24" s="89"/>
      <c r="M24" s="90"/>
      <c r="N24" s="39"/>
      <c r="O24" s="89"/>
      <c r="P24" s="90"/>
      <c r="Q24" s="39"/>
      <c r="R24" s="89"/>
      <c r="S24" s="90"/>
      <c r="T24" s="39"/>
      <c r="U24" s="89"/>
      <c r="V24" s="90"/>
      <c r="W24" s="39"/>
      <c r="X24" s="89"/>
      <c r="Y24" s="90"/>
      <c r="Z24" s="39"/>
      <c r="AA24" s="89"/>
      <c r="AB24" s="90"/>
      <c r="AC24" s="39"/>
      <c r="AD24" s="89"/>
      <c r="AE24" s="90"/>
      <c r="AF24" s="39"/>
      <c r="AG24" s="89"/>
      <c r="AH24" s="90"/>
      <c r="AI24" s="39"/>
      <c r="AJ24" s="89"/>
      <c r="AK24" s="90"/>
      <c r="AL24" s="39"/>
      <c r="AM24" s="89"/>
      <c r="AN24" s="90"/>
      <c r="AO24" s="39"/>
      <c r="AP24" s="89"/>
      <c r="AQ24" s="90"/>
      <c r="AR24" s="39"/>
      <c r="AS24" s="89"/>
      <c r="AT24" s="90"/>
      <c r="AU24" s="39"/>
      <c r="AV24" s="89"/>
      <c r="AW24" s="90"/>
      <c r="AX24" s="39"/>
      <c r="AY24" s="89"/>
      <c r="AZ24" s="90"/>
      <c r="BA24" s="39"/>
      <c r="BB24" s="89"/>
      <c r="BC24" s="90"/>
      <c r="BD24" s="39"/>
      <c r="BE24" s="89"/>
      <c r="BF24" s="90"/>
      <c r="BG24" s="39"/>
      <c r="BH24" s="89"/>
      <c r="BI24" s="90"/>
      <c r="BJ24" s="39"/>
      <c r="BK24" s="89"/>
      <c r="BL24" s="90"/>
      <c r="BM24" s="39"/>
      <c r="BN24" s="89"/>
      <c r="BO24" s="90"/>
      <c r="BP24" s="39"/>
      <c r="BQ24" s="89"/>
      <c r="BR24" s="90"/>
      <c r="BS24" s="39"/>
      <c r="BT24" s="89"/>
      <c r="BU24" s="90"/>
      <c r="BV24" s="39"/>
      <c r="BW24" s="89"/>
      <c r="BX24" s="90"/>
      <c r="BY24" s="39"/>
      <c r="BZ24" s="89"/>
      <c r="CA24" s="90"/>
      <c r="CB24" s="39"/>
      <c r="CC24" s="89"/>
      <c r="CD24" s="90"/>
      <c r="CE24" s="39"/>
      <c r="CF24" s="89"/>
    </row>
    <row r="25" spans="1:84" x14ac:dyDescent="0.2">
      <c r="A25" s="82"/>
      <c r="B25" s="39"/>
      <c r="C25" s="89"/>
      <c r="D25" s="90"/>
      <c r="E25" s="39"/>
      <c r="F25" s="89"/>
      <c r="G25" s="90"/>
      <c r="H25" s="39"/>
      <c r="I25" s="89"/>
      <c r="J25" s="90"/>
      <c r="K25" s="39"/>
      <c r="L25" s="89"/>
      <c r="M25" s="90"/>
      <c r="N25" s="39"/>
      <c r="O25" s="89"/>
      <c r="P25" s="90"/>
      <c r="Q25" s="39"/>
      <c r="R25" s="89"/>
      <c r="S25" s="90"/>
      <c r="T25" s="39"/>
      <c r="U25" s="89"/>
      <c r="V25" s="90"/>
      <c r="W25" s="39"/>
      <c r="X25" s="89"/>
      <c r="Y25" s="90"/>
      <c r="Z25" s="39"/>
      <c r="AA25" s="89"/>
      <c r="AB25" s="90"/>
      <c r="AC25" s="39"/>
      <c r="AD25" s="89"/>
      <c r="AE25" s="90"/>
      <c r="AF25" s="39"/>
      <c r="AG25" s="89"/>
      <c r="AH25" s="90"/>
      <c r="AI25" s="39"/>
      <c r="AJ25" s="89"/>
      <c r="AK25" s="90"/>
      <c r="AL25" s="39"/>
      <c r="AM25" s="89"/>
      <c r="AN25" s="90"/>
      <c r="AO25" s="39"/>
      <c r="AP25" s="89"/>
      <c r="AQ25" s="90"/>
      <c r="AR25" s="39"/>
      <c r="AS25" s="89"/>
      <c r="AT25" s="90"/>
      <c r="AU25" s="39"/>
      <c r="AV25" s="89"/>
      <c r="AW25" s="90"/>
      <c r="AX25" s="39"/>
      <c r="AY25" s="89"/>
      <c r="AZ25" s="90"/>
      <c r="BA25" s="39"/>
      <c r="BB25" s="89"/>
      <c r="BC25" s="90"/>
      <c r="BD25" s="39"/>
      <c r="BE25" s="89"/>
      <c r="BF25" s="90"/>
      <c r="BG25" s="39"/>
      <c r="BH25" s="89"/>
      <c r="BI25" s="90"/>
      <c r="BJ25" s="39"/>
      <c r="BK25" s="89"/>
      <c r="BL25" s="90"/>
      <c r="BM25" s="39"/>
      <c r="BN25" s="89"/>
      <c r="BO25" s="90"/>
      <c r="BP25" s="39"/>
      <c r="BQ25" s="89"/>
      <c r="BR25" s="90"/>
      <c r="BS25" s="39"/>
      <c r="BT25" s="89"/>
      <c r="BU25" s="90"/>
      <c r="BV25" s="39"/>
      <c r="BW25" s="89"/>
      <c r="BX25" s="90"/>
      <c r="BY25" s="39"/>
      <c r="BZ25" s="89"/>
      <c r="CA25" s="90"/>
      <c r="CB25" s="39"/>
      <c r="CC25" s="89"/>
      <c r="CD25" s="90"/>
      <c r="CE25" s="39"/>
      <c r="CF25" s="89"/>
    </row>
    <row r="26" spans="1:84" x14ac:dyDescent="0.2">
      <c r="A26" s="82"/>
      <c r="B26" s="39"/>
      <c r="C26" s="89"/>
      <c r="D26" s="90"/>
      <c r="E26" s="39"/>
      <c r="F26" s="89"/>
      <c r="G26" s="90"/>
      <c r="H26" s="39"/>
      <c r="I26" s="89"/>
      <c r="J26" s="90"/>
      <c r="K26" s="39"/>
      <c r="L26" s="89"/>
      <c r="M26" s="90"/>
      <c r="N26" s="39"/>
      <c r="O26" s="89"/>
      <c r="P26" s="90"/>
      <c r="Q26" s="39"/>
      <c r="R26" s="89"/>
      <c r="S26" s="90"/>
      <c r="T26" s="39"/>
      <c r="U26" s="89"/>
      <c r="V26" s="90"/>
      <c r="W26" s="39"/>
      <c r="X26" s="89"/>
      <c r="Y26" s="90"/>
      <c r="Z26" s="39"/>
      <c r="AA26" s="89"/>
      <c r="AB26" s="90"/>
      <c r="AC26" s="39"/>
      <c r="AD26" s="89"/>
      <c r="AE26" s="90"/>
      <c r="AF26" s="39"/>
      <c r="AG26" s="89"/>
      <c r="AH26" s="90"/>
      <c r="AI26" s="39"/>
      <c r="AJ26" s="89"/>
      <c r="AK26" s="90"/>
      <c r="AL26" s="39"/>
      <c r="AM26" s="89"/>
      <c r="AN26" s="90"/>
      <c r="AO26" s="39"/>
      <c r="AP26" s="89"/>
      <c r="AQ26" s="90"/>
      <c r="AR26" s="39"/>
      <c r="AS26" s="89"/>
      <c r="AT26" s="90"/>
      <c r="AU26" s="39"/>
      <c r="AV26" s="89"/>
      <c r="AW26" s="90"/>
      <c r="AX26" s="39"/>
      <c r="AY26" s="89"/>
      <c r="AZ26" s="90"/>
      <c r="BA26" s="39"/>
      <c r="BB26" s="89"/>
      <c r="BC26" s="90"/>
      <c r="BD26" s="39"/>
      <c r="BE26" s="89"/>
      <c r="BF26" s="90"/>
      <c r="BG26" s="39"/>
      <c r="BH26" s="89"/>
      <c r="BI26" s="90"/>
      <c r="BJ26" s="39"/>
      <c r="BK26" s="89"/>
      <c r="BL26" s="90"/>
      <c r="BM26" s="39"/>
      <c r="BN26" s="89"/>
      <c r="BO26" s="90"/>
      <c r="BP26" s="39"/>
      <c r="BQ26" s="89"/>
      <c r="BR26" s="90"/>
      <c r="BS26" s="39"/>
      <c r="BT26" s="89"/>
      <c r="BU26" s="90"/>
      <c r="BV26" s="39"/>
      <c r="BW26" s="89"/>
      <c r="BX26" s="90"/>
      <c r="BY26" s="39"/>
      <c r="BZ26" s="89"/>
      <c r="CA26" s="90"/>
      <c r="CB26" s="39"/>
      <c r="CC26" s="89"/>
      <c r="CD26" s="90"/>
      <c r="CE26" s="39"/>
      <c r="CF26" s="89"/>
    </row>
    <row r="27" spans="1:84" x14ac:dyDescent="0.2">
      <c r="A27" s="82"/>
      <c r="B27" s="39"/>
      <c r="C27" s="89"/>
      <c r="D27" s="90"/>
      <c r="E27" s="39"/>
      <c r="F27" s="89"/>
      <c r="G27" s="90"/>
      <c r="H27" s="39"/>
      <c r="I27" s="89"/>
      <c r="J27" s="90"/>
      <c r="K27" s="39"/>
      <c r="L27" s="89"/>
      <c r="M27" s="90"/>
      <c r="N27" s="39"/>
      <c r="O27" s="89"/>
      <c r="P27" s="90"/>
      <c r="Q27" s="39"/>
      <c r="R27" s="89"/>
      <c r="S27" s="90"/>
      <c r="T27" s="39"/>
      <c r="U27" s="89"/>
      <c r="V27" s="90"/>
      <c r="W27" s="39"/>
      <c r="X27" s="89"/>
      <c r="Y27" s="90"/>
      <c r="Z27" s="39"/>
      <c r="AA27" s="89"/>
      <c r="AB27" s="90"/>
      <c r="AC27" s="39"/>
      <c r="AD27" s="89"/>
      <c r="AE27" s="90"/>
      <c r="AF27" s="39"/>
      <c r="AG27" s="89"/>
      <c r="AH27" s="90"/>
      <c r="AI27" s="39"/>
      <c r="AJ27" s="89"/>
      <c r="AK27" s="90"/>
      <c r="AL27" s="39"/>
      <c r="AM27" s="89"/>
      <c r="AN27" s="90"/>
      <c r="AO27" s="39"/>
      <c r="AP27" s="89"/>
      <c r="AQ27" s="90"/>
      <c r="AR27" s="39"/>
      <c r="AS27" s="89"/>
      <c r="AT27" s="90"/>
      <c r="AU27" s="39"/>
      <c r="AV27" s="89"/>
      <c r="AW27" s="90"/>
      <c r="AX27" s="39"/>
      <c r="AY27" s="89"/>
      <c r="AZ27" s="90"/>
      <c r="BA27" s="39"/>
      <c r="BB27" s="89"/>
      <c r="BC27" s="90"/>
      <c r="BD27" s="39"/>
      <c r="BE27" s="89"/>
      <c r="BF27" s="90"/>
      <c r="BG27" s="39"/>
      <c r="BH27" s="89"/>
      <c r="BI27" s="90"/>
      <c r="BJ27" s="39"/>
      <c r="BK27" s="89"/>
      <c r="BL27" s="90"/>
      <c r="BM27" s="39"/>
      <c r="BN27" s="89"/>
      <c r="BO27" s="90"/>
      <c r="BP27" s="39"/>
      <c r="BQ27" s="89"/>
      <c r="BR27" s="90"/>
      <c r="BS27" s="39"/>
      <c r="BT27" s="89"/>
      <c r="BU27" s="90"/>
      <c r="BV27" s="39"/>
      <c r="BW27" s="89"/>
      <c r="BX27" s="90"/>
      <c r="BY27" s="39"/>
      <c r="BZ27" s="89"/>
      <c r="CA27" s="90"/>
      <c r="CB27" s="39"/>
      <c r="CC27" s="89"/>
      <c r="CD27" s="90"/>
      <c r="CE27" s="39"/>
      <c r="CF27" s="89"/>
    </row>
    <row r="28" spans="1:84" x14ac:dyDescent="0.2">
      <c r="A28" s="82"/>
      <c r="B28" s="39"/>
      <c r="C28" s="89"/>
      <c r="D28" s="90"/>
      <c r="E28" s="39"/>
      <c r="F28" s="89"/>
      <c r="G28" s="90"/>
      <c r="H28" s="39"/>
      <c r="I28" s="89"/>
      <c r="J28" s="90"/>
      <c r="K28" s="39"/>
      <c r="L28" s="89"/>
      <c r="M28" s="90"/>
      <c r="N28" s="39"/>
      <c r="O28" s="89"/>
      <c r="P28" s="90"/>
      <c r="Q28" s="39"/>
      <c r="R28" s="89"/>
      <c r="S28" s="90"/>
      <c r="T28" s="39"/>
      <c r="U28" s="89"/>
      <c r="V28" s="90"/>
      <c r="W28" s="39"/>
      <c r="X28" s="89"/>
      <c r="Y28" s="90"/>
      <c r="Z28" s="39"/>
      <c r="AA28" s="89"/>
      <c r="AB28" s="90"/>
      <c r="AC28" s="39"/>
      <c r="AD28" s="89"/>
      <c r="AE28" s="90"/>
      <c r="AF28" s="39"/>
      <c r="AG28" s="89"/>
      <c r="AH28" s="90"/>
      <c r="AI28" s="39"/>
      <c r="AJ28" s="89"/>
      <c r="AK28" s="90"/>
      <c r="AL28" s="39"/>
      <c r="AM28" s="89"/>
      <c r="AN28" s="90"/>
      <c r="AO28" s="39"/>
      <c r="AP28" s="89"/>
      <c r="AQ28" s="90"/>
      <c r="AR28" s="39"/>
      <c r="AS28" s="89"/>
      <c r="AT28" s="90"/>
      <c r="AU28" s="39"/>
      <c r="AV28" s="89"/>
      <c r="AW28" s="90"/>
      <c r="AX28" s="39"/>
      <c r="AY28" s="89"/>
      <c r="AZ28" s="90"/>
      <c r="BA28" s="39"/>
      <c r="BB28" s="89"/>
      <c r="BC28" s="90"/>
      <c r="BD28" s="39"/>
      <c r="BE28" s="89"/>
      <c r="BF28" s="90"/>
      <c r="BG28" s="39"/>
      <c r="BH28" s="89"/>
      <c r="BI28" s="90"/>
      <c r="BJ28" s="39"/>
      <c r="BK28" s="89"/>
      <c r="BL28" s="90"/>
      <c r="BM28" s="39"/>
      <c r="BN28" s="89"/>
      <c r="BO28" s="90"/>
      <c r="BP28" s="39"/>
      <c r="BQ28" s="89"/>
      <c r="BR28" s="90"/>
      <c r="BS28" s="39"/>
      <c r="BT28" s="89"/>
      <c r="BU28" s="90"/>
      <c r="BV28" s="39"/>
      <c r="BW28" s="89"/>
      <c r="BX28" s="90"/>
      <c r="BY28" s="39"/>
      <c r="BZ28" s="89"/>
      <c r="CA28" s="90"/>
      <c r="CB28" s="39"/>
      <c r="CC28" s="89"/>
      <c r="CD28" s="90"/>
      <c r="CE28" s="39"/>
      <c r="CF28" s="89"/>
    </row>
    <row r="29" spans="1:84" x14ac:dyDescent="0.2">
      <c r="A29" s="82"/>
      <c r="B29" s="39"/>
      <c r="C29" s="89"/>
      <c r="D29" s="90"/>
      <c r="E29" s="39"/>
      <c r="F29" s="89"/>
      <c r="G29" s="90"/>
      <c r="H29" s="39"/>
      <c r="I29" s="89"/>
      <c r="J29" s="90"/>
      <c r="K29" s="39"/>
      <c r="L29" s="89"/>
      <c r="M29" s="90"/>
      <c r="N29" s="39"/>
      <c r="O29" s="89"/>
      <c r="P29" s="90"/>
      <c r="Q29" s="39"/>
      <c r="R29" s="89"/>
      <c r="S29" s="90"/>
      <c r="T29" s="39"/>
      <c r="U29" s="89"/>
      <c r="V29" s="90"/>
      <c r="W29" s="39"/>
      <c r="X29" s="89"/>
      <c r="Y29" s="90"/>
      <c r="Z29" s="39"/>
      <c r="AA29" s="89"/>
      <c r="AB29" s="90"/>
      <c r="AC29" s="39"/>
      <c r="AD29" s="89"/>
      <c r="AE29" s="90"/>
      <c r="AF29" s="39"/>
      <c r="AG29" s="89"/>
      <c r="AH29" s="90"/>
      <c r="AI29" s="39"/>
      <c r="AJ29" s="89"/>
      <c r="AK29" s="90"/>
      <c r="AL29" s="39"/>
      <c r="AM29" s="89"/>
      <c r="AN29" s="90"/>
      <c r="AO29" s="39"/>
      <c r="AP29" s="89"/>
      <c r="AQ29" s="90"/>
      <c r="AR29" s="39"/>
      <c r="AS29" s="89"/>
      <c r="AT29" s="90"/>
      <c r="AU29" s="39"/>
      <c r="AV29" s="89"/>
      <c r="AW29" s="90"/>
      <c r="AX29" s="39"/>
      <c r="AY29" s="89"/>
      <c r="AZ29" s="90"/>
      <c r="BA29" s="39"/>
      <c r="BB29" s="89"/>
      <c r="BC29" s="90"/>
      <c r="BD29" s="39"/>
      <c r="BE29" s="89"/>
      <c r="BF29" s="90"/>
      <c r="BG29" s="39"/>
      <c r="BH29" s="89"/>
      <c r="BI29" s="90"/>
      <c r="BJ29" s="39"/>
      <c r="BK29" s="89"/>
      <c r="BL29" s="90"/>
      <c r="BM29" s="39"/>
      <c r="BN29" s="89"/>
      <c r="BO29" s="90"/>
      <c r="BP29" s="39"/>
      <c r="BQ29" s="89"/>
      <c r="BR29" s="90"/>
      <c r="BS29" s="39"/>
      <c r="BT29" s="89"/>
      <c r="BU29" s="90"/>
      <c r="BV29" s="39"/>
      <c r="BW29" s="89"/>
      <c r="BX29" s="90"/>
      <c r="BY29" s="39"/>
      <c r="BZ29" s="89"/>
      <c r="CA29" s="90"/>
      <c r="CB29" s="39"/>
      <c r="CC29" s="89"/>
      <c r="CD29" s="90"/>
      <c r="CE29" s="39"/>
      <c r="CF29" s="89"/>
    </row>
    <row r="30" spans="1:84" x14ac:dyDescent="0.2">
      <c r="A30" s="82"/>
      <c r="B30" s="39"/>
      <c r="C30" s="89"/>
      <c r="D30" s="90"/>
      <c r="E30" s="39"/>
      <c r="F30" s="89"/>
      <c r="G30" s="90"/>
      <c r="H30" s="39"/>
      <c r="I30" s="89"/>
      <c r="J30" s="90"/>
      <c r="K30" s="39"/>
      <c r="L30" s="89"/>
      <c r="M30" s="90"/>
      <c r="N30" s="39"/>
      <c r="O30" s="89"/>
      <c r="P30" s="90"/>
      <c r="Q30" s="39"/>
      <c r="R30" s="89"/>
      <c r="S30" s="90"/>
      <c r="T30" s="39"/>
      <c r="U30" s="89"/>
      <c r="V30" s="90"/>
      <c r="W30" s="39"/>
      <c r="X30" s="89"/>
      <c r="Y30" s="90"/>
      <c r="Z30" s="39"/>
      <c r="AA30" s="89"/>
      <c r="AB30" s="90"/>
      <c r="AC30" s="39"/>
      <c r="AD30" s="89"/>
      <c r="AE30" s="90"/>
      <c r="AF30" s="39"/>
      <c r="AG30" s="89"/>
      <c r="AH30" s="90"/>
      <c r="AI30" s="39"/>
      <c r="AJ30" s="89"/>
      <c r="AK30" s="90"/>
      <c r="AL30" s="39"/>
      <c r="AM30" s="89"/>
      <c r="AN30" s="90"/>
      <c r="AO30" s="39"/>
      <c r="AP30" s="89"/>
      <c r="AQ30" s="90"/>
      <c r="AR30" s="39"/>
      <c r="AS30" s="89"/>
      <c r="AT30" s="90"/>
      <c r="AU30" s="39"/>
      <c r="AV30" s="89"/>
      <c r="AW30" s="90"/>
      <c r="AX30" s="39"/>
      <c r="AY30" s="89"/>
      <c r="AZ30" s="90"/>
      <c r="BA30" s="39"/>
      <c r="BB30" s="89"/>
      <c r="BC30" s="90"/>
      <c r="BD30" s="39"/>
      <c r="BE30" s="89"/>
      <c r="BF30" s="90"/>
      <c r="BG30" s="39"/>
      <c r="BH30" s="89"/>
      <c r="BI30" s="90"/>
      <c r="BJ30" s="39"/>
      <c r="BK30" s="89"/>
      <c r="BL30" s="90"/>
      <c r="BM30" s="39"/>
      <c r="BN30" s="89"/>
      <c r="BO30" s="90"/>
      <c r="BP30" s="39"/>
      <c r="BQ30" s="89"/>
      <c r="BR30" s="90"/>
      <c r="BS30" s="39"/>
      <c r="BT30" s="89"/>
      <c r="BU30" s="90"/>
      <c r="BV30" s="39"/>
      <c r="BW30" s="89"/>
      <c r="BX30" s="90"/>
      <c r="BY30" s="39"/>
      <c r="BZ30" s="89"/>
      <c r="CA30" s="90"/>
      <c r="CB30" s="39"/>
      <c r="CC30" s="89"/>
      <c r="CD30" s="90"/>
      <c r="CE30" s="39"/>
      <c r="CF30" s="89"/>
    </row>
    <row r="31" spans="1:84" x14ac:dyDescent="0.2">
      <c r="A31" s="82"/>
      <c r="B31" s="39"/>
      <c r="C31" s="89"/>
      <c r="D31" s="90"/>
      <c r="E31" s="39"/>
      <c r="F31" s="89"/>
      <c r="G31" s="90"/>
      <c r="H31" s="39"/>
      <c r="I31" s="89"/>
      <c r="J31" s="90"/>
      <c r="K31" s="39"/>
      <c r="L31" s="89"/>
      <c r="M31" s="90"/>
      <c r="N31" s="39"/>
      <c r="O31" s="89"/>
      <c r="P31" s="90"/>
      <c r="Q31" s="39"/>
      <c r="R31" s="89"/>
      <c r="S31" s="90"/>
      <c r="T31" s="39"/>
      <c r="U31" s="89"/>
      <c r="V31" s="90"/>
      <c r="W31" s="39"/>
      <c r="X31" s="89"/>
      <c r="Y31" s="90"/>
      <c r="Z31" s="39"/>
      <c r="AA31" s="89"/>
      <c r="AB31" s="90"/>
      <c r="AC31" s="39"/>
      <c r="AD31" s="89"/>
      <c r="AE31" s="90"/>
      <c r="AF31" s="39"/>
      <c r="AG31" s="89"/>
      <c r="AH31" s="90"/>
      <c r="AI31" s="39"/>
      <c r="AJ31" s="89"/>
      <c r="AK31" s="90"/>
      <c r="AL31" s="39"/>
      <c r="AM31" s="89"/>
      <c r="AN31" s="90"/>
      <c r="AO31" s="39"/>
      <c r="AP31" s="89"/>
      <c r="AQ31" s="90"/>
      <c r="AR31" s="39"/>
      <c r="AS31" s="89"/>
      <c r="AT31" s="90"/>
      <c r="AU31" s="39"/>
      <c r="AV31" s="89"/>
      <c r="AW31" s="90"/>
      <c r="AX31" s="39"/>
      <c r="AY31" s="89"/>
      <c r="AZ31" s="90"/>
      <c r="BA31" s="39"/>
      <c r="BB31" s="89"/>
      <c r="BC31" s="90"/>
      <c r="BD31" s="39"/>
      <c r="BE31" s="89"/>
      <c r="BF31" s="90"/>
      <c r="BG31" s="39"/>
      <c r="BH31" s="89"/>
      <c r="BI31" s="90"/>
      <c r="BJ31" s="39"/>
      <c r="BK31" s="89"/>
      <c r="BL31" s="90"/>
      <c r="BM31" s="39"/>
      <c r="BN31" s="89"/>
      <c r="BO31" s="90"/>
      <c r="BP31" s="39"/>
      <c r="BQ31" s="89"/>
      <c r="BR31" s="90"/>
      <c r="BS31" s="39"/>
      <c r="BT31" s="89"/>
      <c r="BU31" s="90"/>
      <c r="BV31" s="39"/>
      <c r="BW31" s="89"/>
      <c r="BX31" s="90"/>
      <c r="BY31" s="39"/>
      <c r="BZ31" s="89"/>
      <c r="CA31" s="90"/>
      <c r="CB31" s="39"/>
      <c r="CC31" s="89"/>
      <c r="CD31" s="90"/>
      <c r="CE31" s="39"/>
      <c r="CF31" s="89"/>
    </row>
    <row r="32" spans="1:84" x14ac:dyDescent="0.2">
      <c r="A32" s="82"/>
      <c r="B32" s="39"/>
      <c r="C32" s="89"/>
      <c r="D32" s="90"/>
      <c r="E32" s="39"/>
      <c r="F32" s="89"/>
      <c r="G32" s="90"/>
      <c r="H32" s="39"/>
      <c r="I32" s="89"/>
      <c r="J32" s="90"/>
      <c r="K32" s="39"/>
      <c r="L32" s="89"/>
      <c r="M32" s="90"/>
      <c r="N32" s="39"/>
      <c r="O32" s="89"/>
      <c r="P32" s="90"/>
      <c r="Q32" s="39"/>
      <c r="R32" s="89"/>
      <c r="S32" s="90"/>
      <c r="T32" s="39"/>
      <c r="U32" s="89"/>
      <c r="V32" s="90"/>
      <c r="W32" s="39"/>
      <c r="X32" s="89"/>
      <c r="Y32" s="90"/>
      <c r="Z32" s="39"/>
      <c r="AA32" s="89"/>
      <c r="AB32" s="90"/>
      <c r="AC32" s="39"/>
      <c r="AD32" s="89"/>
      <c r="AE32" s="90"/>
      <c r="AF32" s="39"/>
      <c r="AG32" s="89"/>
      <c r="AH32" s="90"/>
      <c r="AI32" s="39"/>
      <c r="AJ32" s="89"/>
      <c r="AK32" s="90"/>
      <c r="AL32" s="39"/>
      <c r="AM32" s="89"/>
      <c r="AN32" s="90"/>
      <c r="AO32" s="39"/>
      <c r="AP32" s="89"/>
      <c r="AQ32" s="90"/>
      <c r="AR32" s="39"/>
      <c r="AS32" s="89"/>
      <c r="AT32" s="90"/>
      <c r="AU32" s="39"/>
      <c r="AV32" s="89"/>
      <c r="AW32" s="90"/>
      <c r="AX32" s="39"/>
      <c r="AY32" s="89"/>
      <c r="AZ32" s="90"/>
      <c r="BA32" s="39"/>
      <c r="BB32" s="89"/>
      <c r="BC32" s="90"/>
      <c r="BD32" s="39"/>
      <c r="BE32" s="89"/>
      <c r="BF32" s="90"/>
      <c r="BG32" s="39"/>
      <c r="BH32" s="89"/>
      <c r="BI32" s="90"/>
      <c r="BJ32" s="39"/>
      <c r="BK32" s="89"/>
      <c r="BL32" s="90"/>
      <c r="BM32" s="39"/>
      <c r="BN32" s="89"/>
      <c r="BO32" s="90"/>
      <c r="BP32" s="39"/>
      <c r="BQ32" s="89"/>
      <c r="BR32" s="90"/>
      <c r="BS32" s="39"/>
      <c r="BT32" s="89"/>
      <c r="BU32" s="90"/>
      <c r="BV32" s="39"/>
      <c r="BW32" s="89"/>
      <c r="BX32" s="90"/>
      <c r="BY32" s="39"/>
      <c r="BZ32" s="89"/>
      <c r="CA32" s="90"/>
      <c r="CB32" s="39"/>
      <c r="CC32" s="89"/>
      <c r="CD32" s="90"/>
      <c r="CE32" s="39"/>
      <c r="CF32" s="89"/>
    </row>
    <row r="33" spans="1:84" x14ac:dyDescent="0.2">
      <c r="A33" s="82"/>
      <c r="B33" s="39"/>
      <c r="C33" s="89"/>
      <c r="D33" s="90"/>
      <c r="E33" s="39"/>
      <c r="F33" s="89"/>
      <c r="G33" s="90"/>
      <c r="H33" s="39"/>
      <c r="I33" s="89"/>
      <c r="J33" s="90"/>
      <c r="K33" s="39"/>
      <c r="L33" s="89"/>
      <c r="M33" s="90"/>
      <c r="N33" s="39"/>
      <c r="O33" s="89"/>
      <c r="P33" s="90"/>
      <c r="Q33" s="39"/>
      <c r="R33" s="89"/>
      <c r="S33" s="90"/>
      <c r="T33" s="39"/>
      <c r="U33" s="89"/>
      <c r="V33" s="90"/>
      <c r="W33" s="39"/>
      <c r="X33" s="89"/>
      <c r="Y33" s="90"/>
      <c r="Z33" s="39"/>
      <c r="AA33" s="89"/>
      <c r="AB33" s="90"/>
      <c r="AC33" s="39"/>
      <c r="AD33" s="89"/>
      <c r="AE33" s="90"/>
      <c r="AF33" s="39"/>
      <c r="AG33" s="89"/>
      <c r="AH33" s="90"/>
      <c r="AI33" s="39"/>
      <c r="AJ33" s="89"/>
      <c r="AK33" s="90"/>
      <c r="AL33" s="39"/>
      <c r="AM33" s="89"/>
      <c r="AN33" s="90"/>
      <c r="AO33" s="39"/>
      <c r="AP33" s="89"/>
      <c r="AQ33" s="90"/>
      <c r="AR33" s="39"/>
      <c r="AS33" s="89"/>
      <c r="AT33" s="90"/>
      <c r="AU33" s="39"/>
      <c r="AV33" s="89"/>
      <c r="AW33" s="90"/>
      <c r="AX33" s="39"/>
      <c r="AY33" s="89"/>
      <c r="AZ33" s="90"/>
      <c r="BA33" s="39"/>
      <c r="BB33" s="89"/>
      <c r="BC33" s="90"/>
      <c r="BD33" s="39"/>
      <c r="BE33" s="89"/>
      <c r="BF33" s="90"/>
      <c r="BG33" s="39"/>
      <c r="BH33" s="89"/>
      <c r="BI33" s="90"/>
      <c r="BJ33" s="39"/>
      <c r="BK33" s="89"/>
      <c r="BL33" s="90"/>
      <c r="BM33" s="39"/>
      <c r="BN33" s="89"/>
      <c r="BO33" s="90"/>
      <c r="BP33" s="39"/>
      <c r="BQ33" s="89"/>
      <c r="BR33" s="90"/>
      <c r="BS33" s="39"/>
      <c r="BT33" s="89"/>
      <c r="BU33" s="90"/>
      <c r="BV33" s="39"/>
      <c r="BW33" s="89"/>
      <c r="BX33" s="90"/>
      <c r="BY33" s="39"/>
      <c r="BZ33" s="89"/>
      <c r="CA33" s="90"/>
      <c r="CB33" s="39"/>
      <c r="CC33" s="89"/>
      <c r="CD33" s="90"/>
      <c r="CE33" s="39"/>
      <c r="CF33" s="89"/>
    </row>
    <row r="34" spans="1:84" x14ac:dyDescent="0.2">
      <c r="A34" s="82"/>
      <c r="B34" s="39"/>
      <c r="C34" s="89"/>
      <c r="D34" s="90"/>
      <c r="E34" s="39"/>
      <c r="F34" s="89"/>
      <c r="G34" s="90"/>
      <c r="H34" s="39"/>
      <c r="I34" s="89"/>
      <c r="J34" s="90"/>
      <c r="K34" s="39"/>
      <c r="L34" s="89"/>
      <c r="M34" s="90"/>
      <c r="N34" s="39"/>
      <c r="O34" s="89"/>
      <c r="P34" s="90"/>
      <c r="Q34" s="39"/>
      <c r="R34" s="89"/>
      <c r="S34" s="90"/>
      <c r="T34" s="39"/>
      <c r="U34" s="89"/>
      <c r="V34" s="90"/>
      <c r="W34" s="39"/>
      <c r="X34" s="89"/>
      <c r="Y34" s="90"/>
      <c r="Z34" s="39"/>
      <c r="AA34" s="89"/>
      <c r="AB34" s="90"/>
      <c r="AC34" s="39"/>
      <c r="AD34" s="89"/>
      <c r="AE34" s="90"/>
      <c r="AF34" s="39"/>
      <c r="AG34" s="89"/>
      <c r="AH34" s="90"/>
      <c r="AI34" s="39"/>
      <c r="AJ34" s="89"/>
      <c r="AK34" s="90"/>
      <c r="AL34" s="39"/>
      <c r="AM34" s="89"/>
      <c r="AN34" s="90"/>
      <c r="AO34" s="39"/>
      <c r="AP34" s="89"/>
      <c r="AQ34" s="90"/>
      <c r="AR34" s="39"/>
      <c r="AS34" s="89"/>
      <c r="AT34" s="90"/>
      <c r="AU34" s="39"/>
      <c r="AV34" s="89"/>
      <c r="AW34" s="90"/>
      <c r="AX34" s="39"/>
      <c r="AY34" s="89"/>
      <c r="AZ34" s="90"/>
      <c r="BA34" s="39"/>
      <c r="BB34" s="89"/>
      <c r="BC34" s="90"/>
      <c r="BD34" s="39"/>
      <c r="BE34" s="89"/>
      <c r="BF34" s="90"/>
      <c r="BG34" s="39"/>
      <c r="BH34" s="89"/>
      <c r="BI34" s="90"/>
      <c r="BJ34" s="39"/>
      <c r="BK34" s="89"/>
      <c r="BL34" s="90"/>
      <c r="BM34" s="39"/>
      <c r="BN34" s="89"/>
      <c r="BO34" s="90"/>
      <c r="BP34" s="39"/>
      <c r="BQ34" s="89"/>
      <c r="BR34" s="90"/>
      <c r="BS34" s="39"/>
      <c r="BT34" s="89"/>
      <c r="BU34" s="90"/>
      <c r="BV34" s="39"/>
      <c r="BW34" s="89"/>
      <c r="BX34" s="90"/>
      <c r="BY34" s="39"/>
      <c r="BZ34" s="89"/>
      <c r="CA34" s="90"/>
      <c r="CB34" s="39"/>
      <c r="CC34" s="89"/>
      <c r="CD34" s="90"/>
      <c r="CE34" s="39"/>
      <c r="CF34" s="89"/>
    </row>
    <row r="35" spans="1:84" x14ac:dyDescent="0.2">
      <c r="A35" s="82"/>
      <c r="B35" s="39"/>
      <c r="C35" s="89"/>
      <c r="D35" s="90"/>
      <c r="E35" s="39"/>
      <c r="F35" s="89"/>
      <c r="G35" s="90"/>
      <c r="H35" s="39"/>
      <c r="I35" s="89"/>
      <c r="J35" s="90"/>
      <c r="K35" s="39"/>
      <c r="L35" s="89"/>
      <c r="M35" s="90"/>
      <c r="N35" s="39"/>
      <c r="O35" s="89"/>
      <c r="P35" s="90"/>
      <c r="Q35" s="39"/>
      <c r="R35" s="89"/>
      <c r="S35" s="90"/>
      <c r="T35" s="39"/>
      <c r="U35" s="89"/>
      <c r="V35" s="90"/>
      <c r="W35" s="39"/>
      <c r="X35" s="89"/>
      <c r="Y35" s="90"/>
      <c r="Z35" s="39"/>
      <c r="AA35" s="89"/>
      <c r="AB35" s="90"/>
      <c r="AC35" s="39"/>
      <c r="AD35" s="89"/>
      <c r="AE35" s="90"/>
      <c r="AF35" s="39"/>
      <c r="AG35" s="89"/>
      <c r="AH35" s="90"/>
      <c r="AI35" s="39"/>
      <c r="AJ35" s="89"/>
      <c r="AK35" s="90"/>
      <c r="AL35" s="39"/>
      <c r="AM35" s="89"/>
      <c r="AN35" s="90"/>
      <c r="AO35" s="39"/>
      <c r="AP35" s="89"/>
      <c r="AQ35" s="90"/>
      <c r="AR35" s="39"/>
      <c r="AS35" s="89"/>
      <c r="AT35" s="90"/>
      <c r="AU35" s="39"/>
      <c r="AV35" s="89"/>
      <c r="AW35" s="90"/>
      <c r="AX35" s="39"/>
      <c r="AY35" s="89"/>
      <c r="AZ35" s="90"/>
      <c r="BA35" s="39"/>
      <c r="BB35" s="89"/>
      <c r="BC35" s="90"/>
      <c r="BD35" s="39"/>
      <c r="BE35" s="89"/>
      <c r="BF35" s="90"/>
      <c r="BG35" s="39"/>
      <c r="BH35" s="89"/>
      <c r="BI35" s="90"/>
      <c r="BJ35" s="39"/>
      <c r="BK35" s="89"/>
      <c r="BL35" s="90"/>
      <c r="BM35" s="39"/>
      <c r="BN35" s="89"/>
      <c r="BO35" s="90"/>
      <c r="BP35" s="39"/>
      <c r="BQ35" s="89"/>
      <c r="BR35" s="90"/>
      <c r="BS35" s="39"/>
      <c r="BT35" s="89"/>
      <c r="BU35" s="90"/>
      <c r="BV35" s="39"/>
      <c r="BW35" s="89"/>
      <c r="BX35" s="90"/>
      <c r="BY35" s="39"/>
      <c r="BZ35" s="89"/>
      <c r="CA35" s="90"/>
      <c r="CB35" s="39"/>
      <c r="CC35" s="89"/>
      <c r="CD35" s="90"/>
      <c r="CE35" s="39"/>
      <c r="CF35" s="89"/>
    </row>
    <row r="36" spans="1:84" x14ac:dyDescent="0.2">
      <c r="A36" s="82"/>
      <c r="B36" s="39"/>
      <c r="C36" s="89"/>
      <c r="D36" s="90"/>
      <c r="E36" s="39"/>
      <c r="F36" s="89"/>
      <c r="G36" s="90"/>
      <c r="H36" s="39"/>
      <c r="I36" s="89"/>
      <c r="J36" s="90"/>
      <c r="K36" s="39"/>
      <c r="L36" s="89"/>
      <c r="M36" s="90"/>
      <c r="N36" s="39"/>
      <c r="O36" s="89"/>
      <c r="P36" s="90"/>
      <c r="Q36" s="39"/>
      <c r="R36" s="89"/>
      <c r="S36" s="90"/>
      <c r="T36" s="39"/>
      <c r="U36" s="89"/>
      <c r="V36" s="90"/>
      <c r="W36" s="39"/>
      <c r="X36" s="89"/>
      <c r="Y36" s="90"/>
      <c r="Z36" s="39"/>
      <c r="AA36" s="89"/>
      <c r="AB36" s="90"/>
      <c r="AC36" s="39"/>
      <c r="AD36" s="89"/>
      <c r="AE36" s="90"/>
      <c r="AF36" s="39"/>
      <c r="AG36" s="89"/>
      <c r="AH36" s="90"/>
      <c r="AI36" s="39"/>
      <c r="AJ36" s="89"/>
      <c r="AK36" s="90"/>
      <c r="AL36" s="39"/>
      <c r="AM36" s="89"/>
      <c r="AN36" s="90"/>
      <c r="AO36" s="39"/>
      <c r="AP36" s="89"/>
      <c r="AQ36" s="90"/>
      <c r="AR36" s="39"/>
      <c r="AS36" s="89"/>
      <c r="AT36" s="90"/>
      <c r="AU36" s="39"/>
      <c r="AV36" s="89"/>
      <c r="AW36" s="90"/>
      <c r="AX36" s="39"/>
      <c r="AY36" s="89"/>
      <c r="AZ36" s="90"/>
      <c r="BA36" s="39"/>
      <c r="BB36" s="89"/>
      <c r="BC36" s="90"/>
      <c r="BD36" s="39"/>
      <c r="BE36" s="89"/>
      <c r="BF36" s="90"/>
      <c r="BG36" s="39"/>
      <c r="BH36" s="89"/>
      <c r="BI36" s="90"/>
      <c r="BJ36" s="39"/>
      <c r="BK36" s="89"/>
      <c r="BL36" s="90"/>
      <c r="BM36" s="39"/>
      <c r="BN36" s="89"/>
      <c r="BO36" s="90"/>
      <c r="BP36" s="39"/>
      <c r="BQ36" s="89"/>
      <c r="BR36" s="90"/>
      <c r="BS36" s="39"/>
      <c r="BT36" s="89"/>
      <c r="BU36" s="90"/>
      <c r="BV36" s="39"/>
      <c r="BW36" s="89"/>
      <c r="BX36" s="90"/>
      <c r="BY36" s="39"/>
      <c r="BZ36" s="89"/>
      <c r="CA36" s="90"/>
      <c r="CB36" s="39"/>
      <c r="CC36" s="89"/>
      <c r="CD36" s="90"/>
      <c r="CE36" s="39"/>
      <c r="CF36" s="89"/>
    </row>
    <row r="37" spans="1:84" x14ac:dyDescent="0.2">
      <c r="A37" s="82"/>
      <c r="B37" s="39"/>
      <c r="C37" s="89"/>
      <c r="D37" s="90"/>
      <c r="E37" s="39"/>
      <c r="F37" s="89"/>
      <c r="G37" s="90"/>
      <c r="H37" s="39"/>
      <c r="I37" s="89"/>
      <c r="J37" s="90"/>
      <c r="K37" s="39"/>
      <c r="L37" s="89"/>
      <c r="M37" s="90"/>
      <c r="N37" s="39"/>
      <c r="O37" s="89"/>
      <c r="P37" s="90"/>
      <c r="Q37" s="39"/>
      <c r="R37" s="89"/>
      <c r="S37" s="90"/>
      <c r="T37" s="39"/>
      <c r="U37" s="89"/>
      <c r="V37" s="90"/>
      <c r="W37" s="39"/>
      <c r="X37" s="89"/>
      <c r="Y37" s="90"/>
      <c r="Z37" s="39"/>
      <c r="AA37" s="89"/>
      <c r="AB37" s="90"/>
      <c r="AC37" s="39"/>
      <c r="AD37" s="89"/>
      <c r="AE37" s="90"/>
      <c r="AF37" s="39"/>
      <c r="AG37" s="89"/>
      <c r="AH37" s="90"/>
      <c r="AI37" s="39"/>
      <c r="AJ37" s="89"/>
      <c r="AK37" s="90"/>
      <c r="AL37" s="39"/>
      <c r="AM37" s="89"/>
      <c r="AN37" s="90"/>
      <c r="AO37" s="39"/>
      <c r="AP37" s="89"/>
      <c r="AQ37" s="90"/>
      <c r="AR37" s="39"/>
      <c r="AS37" s="89"/>
      <c r="AT37" s="90"/>
      <c r="AU37" s="39"/>
      <c r="AV37" s="89"/>
      <c r="AW37" s="90"/>
      <c r="AX37" s="39"/>
      <c r="AY37" s="89"/>
      <c r="AZ37" s="90"/>
      <c r="BA37" s="39"/>
      <c r="BB37" s="89"/>
      <c r="BC37" s="90"/>
      <c r="BD37" s="39"/>
      <c r="BE37" s="89"/>
      <c r="BF37" s="90"/>
      <c r="BG37" s="39"/>
      <c r="BH37" s="89"/>
      <c r="BI37" s="90"/>
      <c r="BJ37" s="39"/>
      <c r="BK37" s="89"/>
      <c r="BL37" s="90"/>
      <c r="BM37" s="39"/>
      <c r="BN37" s="89"/>
      <c r="BO37" s="90"/>
      <c r="BP37" s="39"/>
      <c r="BQ37" s="89"/>
      <c r="BR37" s="90"/>
      <c r="BS37" s="39"/>
      <c r="BT37" s="89"/>
      <c r="BU37" s="90"/>
      <c r="BV37" s="39"/>
      <c r="BW37" s="89"/>
      <c r="BX37" s="90"/>
      <c r="BY37" s="39"/>
      <c r="BZ37" s="89"/>
      <c r="CA37" s="90"/>
      <c r="CB37" s="39"/>
      <c r="CC37" s="89"/>
      <c r="CD37" s="90"/>
      <c r="CE37" s="39"/>
      <c r="CF37" s="89"/>
    </row>
    <row r="38" spans="1:84" x14ac:dyDescent="0.2">
      <c r="A38" s="82"/>
      <c r="B38" s="39"/>
      <c r="C38" s="89"/>
      <c r="D38" s="90"/>
      <c r="E38" s="39"/>
      <c r="F38" s="89"/>
      <c r="G38" s="90"/>
      <c r="H38" s="39"/>
      <c r="I38" s="89"/>
      <c r="J38" s="90"/>
      <c r="K38" s="39"/>
      <c r="L38" s="89"/>
      <c r="M38" s="90"/>
      <c r="N38" s="39"/>
      <c r="O38" s="89"/>
      <c r="P38" s="90"/>
      <c r="Q38" s="39"/>
      <c r="R38" s="89"/>
      <c r="S38" s="90"/>
      <c r="T38" s="39"/>
      <c r="U38" s="89"/>
      <c r="V38" s="90"/>
      <c r="W38" s="39"/>
      <c r="X38" s="89"/>
      <c r="Y38" s="90"/>
      <c r="Z38" s="39"/>
      <c r="AA38" s="89"/>
      <c r="AB38" s="90"/>
      <c r="AC38" s="39"/>
      <c r="AD38" s="89"/>
      <c r="AE38" s="90"/>
      <c r="AF38" s="39"/>
      <c r="AG38" s="89"/>
      <c r="AH38" s="90"/>
      <c r="AI38" s="39"/>
      <c r="AJ38" s="89"/>
      <c r="AK38" s="90"/>
      <c r="AL38" s="39"/>
      <c r="AM38" s="89"/>
      <c r="AN38" s="90"/>
      <c r="AO38" s="39"/>
      <c r="AP38" s="89"/>
      <c r="AQ38" s="90"/>
      <c r="AR38" s="39"/>
      <c r="AS38" s="89"/>
      <c r="AT38" s="90"/>
      <c r="AU38" s="39"/>
      <c r="AV38" s="89"/>
      <c r="AW38" s="90"/>
      <c r="AX38" s="39"/>
      <c r="AY38" s="89"/>
      <c r="AZ38" s="90"/>
      <c r="BA38" s="39"/>
      <c r="BB38" s="89"/>
      <c r="BC38" s="90"/>
      <c r="BD38" s="39"/>
      <c r="BE38" s="89"/>
      <c r="BF38" s="90"/>
      <c r="BG38" s="39"/>
      <c r="BH38" s="89"/>
      <c r="BI38" s="90"/>
      <c r="BJ38" s="39"/>
      <c r="BK38" s="89"/>
      <c r="BL38" s="90"/>
      <c r="BM38" s="39"/>
      <c r="BN38" s="89"/>
      <c r="BO38" s="90"/>
      <c r="BP38" s="39"/>
      <c r="BQ38" s="89"/>
      <c r="BR38" s="90"/>
      <c r="BS38" s="39"/>
      <c r="BT38" s="89"/>
      <c r="BU38" s="90"/>
      <c r="BV38" s="39"/>
      <c r="BW38" s="89"/>
      <c r="BX38" s="90"/>
      <c r="BY38" s="39"/>
      <c r="BZ38" s="89"/>
      <c r="CA38" s="90"/>
      <c r="CB38" s="39"/>
      <c r="CC38" s="89"/>
      <c r="CD38" s="90"/>
      <c r="CE38" s="39"/>
      <c r="CF38" s="89"/>
    </row>
    <row r="39" spans="1:84" x14ac:dyDescent="0.2">
      <c r="A39" s="82"/>
      <c r="B39" s="39"/>
      <c r="C39" s="89"/>
      <c r="D39" s="90"/>
      <c r="E39" s="39"/>
      <c r="F39" s="89"/>
      <c r="G39" s="90"/>
      <c r="H39" s="39"/>
      <c r="I39" s="89"/>
      <c r="J39" s="90"/>
      <c r="K39" s="39"/>
      <c r="L39" s="89"/>
      <c r="M39" s="90"/>
      <c r="N39" s="39"/>
      <c r="O39" s="89"/>
      <c r="P39" s="90"/>
      <c r="Q39" s="39"/>
      <c r="R39" s="89"/>
      <c r="S39" s="90"/>
      <c r="T39" s="39"/>
      <c r="U39" s="89"/>
      <c r="V39" s="90"/>
      <c r="W39" s="39"/>
      <c r="X39" s="89"/>
      <c r="Y39" s="90"/>
      <c r="Z39" s="39"/>
      <c r="AA39" s="89"/>
      <c r="AB39" s="90"/>
      <c r="AC39" s="39"/>
      <c r="AD39" s="89"/>
      <c r="AE39" s="90"/>
      <c r="AF39" s="39"/>
      <c r="AG39" s="89"/>
      <c r="AH39" s="90"/>
      <c r="AI39" s="39"/>
      <c r="AJ39" s="89"/>
      <c r="AK39" s="90"/>
      <c r="AL39" s="39"/>
      <c r="AM39" s="89"/>
      <c r="AN39" s="90"/>
      <c r="AO39" s="39"/>
      <c r="AP39" s="89"/>
      <c r="AQ39" s="90"/>
      <c r="AR39" s="39"/>
      <c r="AS39" s="89"/>
      <c r="AT39" s="90"/>
      <c r="AU39" s="39"/>
      <c r="AV39" s="89"/>
      <c r="AW39" s="90"/>
      <c r="AX39" s="39"/>
      <c r="AY39" s="89"/>
      <c r="AZ39" s="90"/>
      <c r="BA39" s="39"/>
      <c r="BB39" s="89"/>
      <c r="BC39" s="90"/>
      <c r="BD39" s="39"/>
      <c r="BE39" s="89"/>
      <c r="BF39" s="90"/>
      <c r="BG39" s="39"/>
      <c r="BH39" s="89"/>
      <c r="BI39" s="90"/>
      <c r="BJ39" s="39"/>
      <c r="BK39" s="89"/>
      <c r="BL39" s="90"/>
      <c r="BM39" s="39"/>
      <c r="BN39" s="89"/>
      <c r="BO39" s="90"/>
      <c r="BP39" s="39"/>
      <c r="BQ39" s="89"/>
      <c r="BR39" s="90"/>
      <c r="BS39" s="39"/>
      <c r="BT39" s="89"/>
      <c r="BU39" s="90"/>
      <c r="BV39" s="39"/>
      <c r="BW39" s="89"/>
      <c r="BX39" s="90"/>
      <c r="BY39" s="39"/>
      <c r="BZ39" s="89"/>
      <c r="CA39" s="90"/>
      <c r="CB39" s="39"/>
      <c r="CC39" s="89"/>
      <c r="CD39" s="90"/>
      <c r="CE39" s="39"/>
      <c r="CF39" s="89"/>
    </row>
    <row r="40" spans="1:84" ht="13.1" x14ac:dyDescent="0.25">
      <c r="A40" s="82"/>
      <c r="B40" s="91" t="s">
        <v>49</v>
      </c>
      <c r="C40" s="88">
        <f>SUM(B12:B39)</f>
        <v>0</v>
      </c>
      <c r="D40" s="90"/>
      <c r="E40" s="91" t="s">
        <v>49</v>
      </c>
      <c r="F40" s="88">
        <f>SUM(E12:E39)</f>
        <v>0</v>
      </c>
      <c r="G40" s="90"/>
      <c r="H40" s="91" t="s">
        <v>49</v>
      </c>
      <c r="I40" s="88">
        <f>SUM(H12:H39)</f>
        <v>0</v>
      </c>
      <c r="J40" s="90"/>
      <c r="K40" s="91" t="s">
        <v>49</v>
      </c>
      <c r="L40" s="88">
        <f>SUM(K12:K39)</f>
        <v>0</v>
      </c>
      <c r="M40" s="90"/>
      <c r="N40" s="91" t="s">
        <v>49</v>
      </c>
      <c r="O40" s="88">
        <f>SUM(N12:N39)</f>
        <v>0</v>
      </c>
      <c r="P40" s="90"/>
      <c r="Q40" s="91" t="s">
        <v>49</v>
      </c>
      <c r="R40" s="88">
        <f>SUM(Q12:Q39)</f>
        <v>0</v>
      </c>
      <c r="S40" s="90"/>
      <c r="T40" s="91" t="s">
        <v>49</v>
      </c>
      <c r="U40" s="88">
        <f>SUM(T12:T39)</f>
        <v>0</v>
      </c>
      <c r="V40" s="90"/>
      <c r="W40" s="91" t="s">
        <v>49</v>
      </c>
      <c r="X40" s="88">
        <f>SUM(W12:W39)</f>
        <v>0</v>
      </c>
      <c r="Y40" s="90"/>
      <c r="Z40" s="91" t="s">
        <v>49</v>
      </c>
      <c r="AA40" s="88">
        <f>SUM(Z12:Z39)</f>
        <v>0</v>
      </c>
      <c r="AB40" s="90"/>
      <c r="AC40" s="91" t="s">
        <v>49</v>
      </c>
      <c r="AD40" s="88">
        <f>SUM(AC12:AC39)</f>
        <v>0</v>
      </c>
      <c r="AE40" s="90"/>
      <c r="AF40" s="91" t="s">
        <v>49</v>
      </c>
      <c r="AG40" s="88">
        <f>SUM(AF12:AF39)</f>
        <v>0</v>
      </c>
      <c r="AH40" s="90"/>
      <c r="AI40" s="91" t="s">
        <v>49</v>
      </c>
      <c r="AJ40" s="88">
        <f>SUM(AI12:AI39)</f>
        <v>0</v>
      </c>
      <c r="AK40" s="90"/>
      <c r="AL40" s="91" t="s">
        <v>49</v>
      </c>
      <c r="AM40" s="88">
        <f>SUM(AL12:AL39)</f>
        <v>0</v>
      </c>
      <c r="AN40" s="90"/>
      <c r="AO40" s="91" t="s">
        <v>49</v>
      </c>
      <c r="AP40" s="88">
        <f>SUM(AO12:AO39)</f>
        <v>0</v>
      </c>
      <c r="AQ40" s="90"/>
      <c r="AR40" s="91" t="s">
        <v>49</v>
      </c>
      <c r="AS40" s="88">
        <f>SUM(AR12:AR39)</f>
        <v>0</v>
      </c>
      <c r="AT40" s="90"/>
      <c r="AU40" s="91" t="s">
        <v>49</v>
      </c>
      <c r="AV40" s="88">
        <f>SUM(AU12:AU39)</f>
        <v>0</v>
      </c>
      <c r="AW40" s="90"/>
      <c r="AX40" s="91" t="s">
        <v>49</v>
      </c>
      <c r="AY40" s="88">
        <f>SUM(AX12:AX39)</f>
        <v>0</v>
      </c>
      <c r="AZ40" s="90"/>
      <c r="BA40" s="91" t="s">
        <v>49</v>
      </c>
      <c r="BB40" s="88">
        <f>SUM(BA12:BA39)</f>
        <v>0</v>
      </c>
      <c r="BC40" s="90"/>
      <c r="BD40" s="91" t="s">
        <v>49</v>
      </c>
      <c r="BE40" s="88">
        <f>SUM(BD12:BD39)</f>
        <v>0</v>
      </c>
      <c r="BF40" s="90"/>
      <c r="BG40" s="91" t="s">
        <v>49</v>
      </c>
      <c r="BH40" s="88">
        <f>SUM(BG12:BG39)</f>
        <v>0</v>
      </c>
      <c r="BI40" s="90"/>
      <c r="BJ40" s="91" t="s">
        <v>49</v>
      </c>
      <c r="BK40" s="88">
        <f>SUM(BJ12:BJ39)</f>
        <v>0</v>
      </c>
      <c r="BL40" s="90"/>
      <c r="BM40" s="91" t="s">
        <v>49</v>
      </c>
      <c r="BN40" s="88">
        <f>SUM(BM12:BM39)</f>
        <v>0</v>
      </c>
      <c r="BO40" s="90"/>
      <c r="BP40" s="91" t="s">
        <v>49</v>
      </c>
      <c r="BQ40" s="88">
        <f>SUM(BP12:BP39)</f>
        <v>0</v>
      </c>
      <c r="BR40" s="90"/>
      <c r="BS40" s="91" t="s">
        <v>49</v>
      </c>
      <c r="BT40" s="88">
        <f>SUM(BS12:BS39)</f>
        <v>0</v>
      </c>
      <c r="BU40" s="90"/>
      <c r="BV40" s="91" t="s">
        <v>49</v>
      </c>
      <c r="BW40" s="88">
        <f>SUM(BV12:BV39)</f>
        <v>0</v>
      </c>
      <c r="BX40" s="90"/>
      <c r="BY40" s="91" t="s">
        <v>49</v>
      </c>
      <c r="BZ40" s="88">
        <f>SUM(BY12:BY39)</f>
        <v>0</v>
      </c>
      <c r="CA40" s="90"/>
      <c r="CB40" s="91" t="s">
        <v>49</v>
      </c>
      <c r="CC40" s="88">
        <f>SUM(CB12:CB39)</f>
        <v>0</v>
      </c>
      <c r="CD40" s="90"/>
      <c r="CE40" s="91" t="s">
        <v>49</v>
      </c>
      <c r="CF40" s="88">
        <f>SUM(CE12:CE39)</f>
        <v>0</v>
      </c>
    </row>
    <row r="41" spans="1:84" ht="13.1" x14ac:dyDescent="0.25">
      <c r="A41" s="82"/>
      <c r="B41" s="91"/>
      <c r="C41" s="89"/>
      <c r="D41" s="90"/>
      <c r="E41" s="91"/>
      <c r="F41" s="89"/>
      <c r="G41" s="90"/>
      <c r="H41" s="91"/>
      <c r="I41" s="89"/>
      <c r="J41" s="90"/>
      <c r="K41" s="91"/>
      <c r="L41" s="89"/>
      <c r="M41" s="90"/>
      <c r="N41" s="91"/>
      <c r="O41" s="89"/>
      <c r="P41" s="90"/>
      <c r="Q41" s="91"/>
      <c r="R41" s="89"/>
      <c r="S41" s="90"/>
      <c r="T41" s="91"/>
      <c r="U41" s="89"/>
      <c r="V41" s="90"/>
      <c r="W41" s="91"/>
      <c r="X41" s="89"/>
      <c r="Y41" s="90"/>
      <c r="Z41" s="91"/>
      <c r="AA41" s="89"/>
      <c r="AB41" s="90"/>
      <c r="AC41" s="91"/>
      <c r="AD41" s="89"/>
      <c r="AE41" s="90"/>
      <c r="AF41" s="91"/>
      <c r="AG41" s="89"/>
      <c r="AH41" s="90"/>
      <c r="AI41" s="91"/>
      <c r="AJ41" s="89"/>
      <c r="AK41" s="90"/>
      <c r="AL41" s="91"/>
      <c r="AM41" s="89"/>
      <c r="AN41" s="90"/>
      <c r="AO41" s="91"/>
      <c r="AP41" s="89"/>
      <c r="AQ41" s="90"/>
      <c r="AR41" s="91"/>
      <c r="AS41" s="89"/>
      <c r="AT41" s="90"/>
      <c r="AU41" s="91"/>
      <c r="AV41" s="89"/>
      <c r="AW41" s="90"/>
      <c r="AX41" s="91"/>
      <c r="AY41" s="89"/>
      <c r="AZ41" s="90"/>
      <c r="BA41" s="91"/>
      <c r="BB41" s="89"/>
      <c r="BC41" s="90"/>
      <c r="BD41" s="91"/>
      <c r="BE41" s="89"/>
      <c r="BF41" s="90"/>
      <c r="BG41" s="91"/>
      <c r="BH41" s="89"/>
      <c r="BI41" s="90"/>
      <c r="BJ41" s="91"/>
      <c r="BK41" s="89"/>
      <c r="BL41" s="90"/>
      <c r="BM41" s="91"/>
      <c r="BN41" s="89"/>
      <c r="BO41" s="90"/>
      <c r="BP41" s="91"/>
      <c r="BQ41" s="89"/>
      <c r="BR41" s="90"/>
      <c r="BS41" s="91"/>
      <c r="BT41" s="89"/>
      <c r="BU41" s="90"/>
      <c r="BV41" s="91"/>
      <c r="BW41" s="89"/>
      <c r="BX41" s="90"/>
      <c r="BY41" s="91"/>
      <c r="BZ41" s="89"/>
      <c r="CA41" s="90"/>
      <c r="CB41" s="91"/>
      <c r="CC41" s="89"/>
      <c r="CD41" s="90"/>
      <c r="CE41" s="91"/>
      <c r="CF41" s="89"/>
    </row>
    <row r="42" spans="1:84" ht="13.1" x14ac:dyDescent="0.25">
      <c r="A42" s="82"/>
      <c r="B42" s="91" t="s">
        <v>50</v>
      </c>
      <c r="C42" s="88">
        <f>C9+C40</f>
        <v>0</v>
      </c>
      <c r="D42" s="90"/>
      <c r="E42" s="91" t="s">
        <v>50</v>
      </c>
      <c r="F42" s="88">
        <f>F9+F40</f>
        <v>0</v>
      </c>
      <c r="G42" s="90"/>
      <c r="H42" s="91" t="s">
        <v>50</v>
      </c>
      <c r="I42" s="88">
        <f>I9+I40</f>
        <v>0</v>
      </c>
      <c r="J42" s="90"/>
      <c r="K42" s="91" t="s">
        <v>50</v>
      </c>
      <c r="L42" s="88">
        <f>L9+L40</f>
        <v>0</v>
      </c>
      <c r="M42" s="90"/>
      <c r="N42" s="91" t="s">
        <v>50</v>
      </c>
      <c r="O42" s="88">
        <f>O9+O40</f>
        <v>0</v>
      </c>
      <c r="P42" s="90"/>
      <c r="Q42" s="91" t="s">
        <v>50</v>
      </c>
      <c r="R42" s="88">
        <f>R9+R40</f>
        <v>0</v>
      </c>
      <c r="S42" s="90"/>
      <c r="T42" s="91" t="s">
        <v>50</v>
      </c>
      <c r="U42" s="88">
        <f>U9+U40</f>
        <v>0</v>
      </c>
      <c r="V42" s="90"/>
      <c r="W42" s="91" t="s">
        <v>50</v>
      </c>
      <c r="X42" s="88">
        <f>X9+X40</f>
        <v>0</v>
      </c>
      <c r="Y42" s="90"/>
      <c r="Z42" s="91" t="s">
        <v>50</v>
      </c>
      <c r="AA42" s="88">
        <f>AA9+AA40</f>
        <v>0</v>
      </c>
      <c r="AB42" s="90"/>
      <c r="AC42" s="91" t="s">
        <v>50</v>
      </c>
      <c r="AD42" s="88">
        <f>AD9+AD40</f>
        <v>0</v>
      </c>
      <c r="AE42" s="90"/>
      <c r="AF42" s="91" t="s">
        <v>50</v>
      </c>
      <c r="AG42" s="88">
        <f>AG9+AG40</f>
        <v>0</v>
      </c>
      <c r="AH42" s="90"/>
      <c r="AI42" s="91" t="s">
        <v>50</v>
      </c>
      <c r="AJ42" s="88">
        <f>AJ9+AJ40</f>
        <v>0</v>
      </c>
      <c r="AK42" s="90"/>
      <c r="AL42" s="91" t="s">
        <v>50</v>
      </c>
      <c r="AM42" s="88">
        <f>AM9+AM40</f>
        <v>0</v>
      </c>
      <c r="AN42" s="90"/>
      <c r="AO42" s="91" t="s">
        <v>50</v>
      </c>
      <c r="AP42" s="88">
        <f>AP9+AP40</f>
        <v>0</v>
      </c>
      <c r="AQ42" s="90"/>
      <c r="AR42" s="91" t="s">
        <v>50</v>
      </c>
      <c r="AS42" s="88">
        <f>AS9+AS40</f>
        <v>0</v>
      </c>
      <c r="AT42" s="90"/>
      <c r="AU42" s="91" t="s">
        <v>50</v>
      </c>
      <c r="AV42" s="88">
        <f>AV9+AV40</f>
        <v>0</v>
      </c>
      <c r="AW42" s="90"/>
      <c r="AX42" s="91" t="s">
        <v>50</v>
      </c>
      <c r="AY42" s="88">
        <f>AY9+AY40</f>
        <v>0</v>
      </c>
      <c r="AZ42" s="90"/>
      <c r="BA42" s="91" t="s">
        <v>50</v>
      </c>
      <c r="BB42" s="88">
        <f>BB9+BB40</f>
        <v>0</v>
      </c>
      <c r="BC42" s="90"/>
      <c r="BD42" s="91" t="s">
        <v>50</v>
      </c>
      <c r="BE42" s="88">
        <f>BE9+BE40</f>
        <v>0</v>
      </c>
      <c r="BF42" s="90"/>
      <c r="BG42" s="91" t="s">
        <v>50</v>
      </c>
      <c r="BH42" s="88">
        <f>BH9+BH40</f>
        <v>0</v>
      </c>
      <c r="BI42" s="90"/>
      <c r="BJ42" s="91" t="s">
        <v>50</v>
      </c>
      <c r="BK42" s="88">
        <f>BK9+BK40</f>
        <v>0</v>
      </c>
      <c r="BL42" s="90"/>
      <c r="BM42" s="91" t="s">
        <v>50</v>
      </c>
      <c r="BN42" s="88">
        <f>BN9+BN40</f>
        <v>0</v>
      </c>
      <c r="BO42" s="90"/>
      <c r="BP42" s="91" t="s">
        <v>50</v>
      </c>
      <c r="BQ42" s="88">
        <f>BQ9+BQ40</f>
        <v>0</v>
      </c>
      <c r="BR42" s="90"/>
      <c r="BS42" s="91" t="s">
        <v>50</v>
      </c>
      <c r="BT42" s="88">
        <f>BT9+BT40</f>
        <v>0</v>
      </c>
      <c r="BU42" s="90"/>
      <c r="BV42" s="91" t="s">
        <v>50</v>
      </c>
      <c r="BW42" s="88">
        <f>BW9+BW40</f>
        <v>0</v>
      </c>
      <c r="BX42" s="90"/>
      <c r="BY42" s="91" t="s">
        <v>50</v>
      </c>
      <c r="BZ42" s="88">
        <f>BZ9+BZ40</f>
        <v>455</v>
      </c>
      <c r="CA42" s="90"/>
      <c r="CB42" s="91" t="s">
        <v>50</v>
      </c>
      <c r="CC42" s="88">
        <f>CC9+CC40</f>
        <v>0</v>
      </c>
      <c r="CD42" s="90"/>
      <c r="CE42" s="91" t="s">
        <v>50</v>
      </c>
      <c r="CF42" s="88">
        <f>CF9+CF40</f>
        <v>0</v>
      </c>
    </row>
    <row r="43" spans="1:84" x14ac:dyDescent="0.2">
      <c r="A43" s="82"/>
      <c r="B43" s="38"/>
      <c r="C43" s="83"/>
      <c r="D43" s="82"/>
      <c r="E43" s="38"/>
      <c r="F43" s="83"/>
      <c r="G43" s="82"/>
      <c r="H43" s="38"/>
      <c r="I43" s="83"/>
      <c r="J43" s="82"/>
      <c r="K43" s="38"/>
      <c r="L43" s="83"/>
      <c r="M43" s="82"/>
      <c r="N43" s="38"/>
      <c r="O43" s="83"/>
      <c r="P43" s="82"/>
      <c r="Q43" s="38"/>
      <c r="R43" s="83"/>
      <c r="S43" s="82"/>
      <c r="T43" s="38"/>
      <c r="U43" s="83"/>
      <c r="V43" s="82"/>
      <c r="W43" s="38"/>
      <c r="X43" s="83"/>
      <c r="Y43" s="82"/>
      <c r="Z43" s="38"/>
      <c r="AA43" s="83"/>
      <c r="AB43" s="82"/>
      <c r="AC43" s="38"/>
      <c r="AD43" s="83"/>
      <c r="AE43" s="82"/>
      <c r="AF43" s="38"/>
      <c r="AG43" s="83"/>
      <c r="AH43" s="82"/>
      <c r="AI43" s="38"/>
      <c r="AJ43" s="83"/>
      <c r="AK43" s="82"/>
      <c r="AL43" s="38"/>
      <c r="AM43" s="83"/>
      <c r="AN43" s="82"/>
      <c r="AO43" s="38"/>
      <c r="AP43" s="83"/>
      <c r="AQ43" s="82"/>
      <c r="AR43" s="38"/>
      <c r="AS43" s="83"/>
      <c r="AT43" s="82"/>
      <c r="AU43" s="38"/>
      <c r="AV43" s="83"/>
      <c r="AW43" s="82"/>
      <c r="AX43" s="38"/>
      <c r="AY43" s="83"/>
      <c r="AZ43" s="82"/>
      <c r="BA43" s="38"/>
      <c r="BB43" s="83"/>
      <c r="BC43" s="82"/>
      <c r="BD43" s="38"/>
      <c r="BE43" s="83"/>
      <c r="BF43" s="82"/>
      <c r="BG43" s="38"/>
      <c r="BH43" s="83"/>
      <c r="BI43" s="82"/>
      <c r="BJ43" s="38"/>
      <c r="BK43" s="83"/>
      <c r="BL43" s="82"/>
      <c r="BM43" s="38"/>
      <c r="BN43" s="83"/>
      <c r="BO43" s="82"/>
      <c r="BP43" s="38"/>
      <c r="BQ43" s="83"/>
      <c r="BR43" s="82"/>
      <c r="BS43" s="38"/>
      <c r="BT43" s="83"/>
      <c r="BU43" s="82"/>
      <c r="BV43" s="38"/>
      <c r="BW43" s="83"/>
      <c r="BX43" s="82"/>
      <c r="BY43" s="38"/>
      <c r="BZ43" s="83"/>
      <c r="CA43" s="82"/>
      <c r="CB43" s="38"/>
      <c r="CC43" s="83"/>
      <c r="CD43" s="82"/>
      <c r="CE43" s="38"/>
      <c r="CF43" s="83"/>
    </row>
    <row r="44" spans="1:84" x14ac:dyDescent="0.2">
      <c r="A44" s="87"/>
      <c r="B44" s="42"/>
      <c r="C44" s="86"/>
      <c r="D44" s="87"/>
      <c r="E44" s="42"/>
      <c r="F44" s="86"/>
      <c r="G44" s="87"/>
      <c r="H44" s="42"/>
      <c r="I44" s="86"/>
      <c r="J44" s="87"/>
      <c r="K44" s="42"/>
      <c r="L44" s="86"/>
      <c r="M44" s="87"/>
      <c r="N44" s="42"/>
      <c r="O44" s="86"/>
      <c r="P44" s="87"/>
      <c r="Q44" s="42"/>
      <c r="R44" s="86"/>
      <c r="S44" s="87"/>
      <c r="T44" s="42"/>
      <c r="U44" s="86"/>
      <c r="V44" s="87"/>
      <c r="W44" s="42"/>
      <c r="X44" s="86"/>
      <c r="Y44" s="87"/>
      <c r="Z44" s="42"/>
      <c r="AA44" s="86"/>
      <c r="AB44" s="87"/>
      <c r="AC44" s="42"/>
      <c r="AD44" s="86"/>
      <c r="AE44" s="87"/>
      <c r="AF44" s="42"/>
      <c r="AG44" s="86"/>
      <c r="AH44" s="87"/>
      <c r="AI44" s="42"/>
      <c r="AJ44" s="86"/>
      <c r="AK44" s="87"/>
      <c r="AL44" s="42"/>
      <c r="AM44" s="86"/>
      <c r="AN44" s="87"/>
      <c r="AO44" s="42"/>
      <c r="AP44" s="86"/>
      <c r="AQ44" s="87"/>
      <c r="AR44" s="42"/>
      <c r="AS44" s="86"/>
      <c r="AT44" s="87"/>
      <c r="AU44" s="42"/>
      <c r="AV44" s="86"/>
      <c r="AW44" s="87"/>
      <c r="AX44" s="42"/>
      <c r="AY44" s="86"/>
      <c r="AZ44" s="87"/>
      <c r="BA44" s="42"/>
      <c r="BB44" s="86"/>
      <c r="BC44" s="87"/>
      <c r="BD44" s="42"/>
      <c r="BE44" s="86"/>
      <c r="BF44" s="87"/>
      <c r="BG44" s="42"/>
      <c r="BH44" s="86"/>
      <c r="BI44" s="87"/>
      <c r="BJ44" s="42"/>
      <c r="BK44" s="86"/>
      <c r="BL44" s="87"/>
      <c r="BM44" s="42"/>
      <c r="BN44" s="86"/>
      <c r="BO44" s="87"/>
      <c r="BP44" s="42"/>
      <c r="BQ44" s="86"/>
      <c r="BR44" s="87"/>
      <c r="BS44" s="42"/>
      <c r="BT44" s="86"/>
      <c r="BU44" s="87"/>
      <c r="BV44" s="42"/>
      <c r="BW44" s="86"/>
      <c r="BX44" s="87"/>
      <c r="BY44" s="42"/>
      <c r="BZ44" s="86"/>
      <c r="CA44" s="87"/>
      <c r="CB44" s="42"/>
      <c r="CC44" s="86"/>
      <c r="CD44" s="87"/>
      <c r="CE44" s="42"/>
      <c r="CF44" s="86"/>
    </row>
  </sheetData>
  <mergeCells count="28">
    <mergeCell ref="BX1:BZ1"/>
    <mergeCell ref="CA1:CC1"/>
    <mergeCell ref="CD1:CF1"/>
    <mergeCell ref="BI1:BK1"/>
    <mergeCell ref="BL1:BN1"/>
    <mergeCell ref="BO1:BQ1"/>
    <mergeCell ref="BR1:BT1"/>
    <mergeCell ref="BU1:BW1"/>
    <mergeCell ref="AH1:AJ1"/>
    <mergeCell ref="A1:C1"/>
    <mergeCell ref="Y1:AA1"/>
    <mergeCell ref="S1:U1"/>
    <mergeCell ref="J1:L1"/>
    <mergeCell ref="G1:I1"/>
    <mergeCell ref="V1:X1"/>
    <mergeCell ref="AE1:AG1"/>
    <mergeCell ref="P1:R1"/>
    <mergeCell ref="AB1:AD1"/>
    <mergeCell ref="D1:F1"/>
    <mergeCell ref="M1:O1"/>
    <mergeCell ref="AK1:AM1"/>
    <mergeCell ref="AN1:AP1"/>
    <mergeCell ref="AQ1:AS1"/>
    <mergeCell ref="BF1:BH1"/>
    <mergeCell ref="AT1:AV1"/>
    <mergeCell ref="AW1:AY1"/>
    <mergeCell ref="AZ1:BB1"/>
    <mergeCell ref="BC1:BE1"/>
  </mergeCells>
  <phoneticPr fontId="3" type="noConversion"/>
  <printOptions horizontalCentered="1" verticalCentered="1"/>
  <pageMargins left="0.75" right="0.75" top="0.28999999999999998" bottom="0.25" header="0.5" footer="0.5"/>
  <pageSetup scale="15" orientation="landscape" horizontalDpi="4294967293"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26"/>
  <sheetViews>
    <sheetView workbookViewId="0"/>
  </sheetViews>
  <sheetFormatPr defaultRowHeight="12.45" x14ac:dyDescent="0.2"/>
  <cols>
    <col min="2" max="2" width="10.75" customWidth="1"/>
    <col min="3" max="3" width="17.75" customWidth="1"/>
    <col min="4" max="4" width="7.875" style="83" customWidth="1"/>
    <col min="5" max="5" width="7.875" style="82" customWidth="1"/>
    <col min="6" max="6" width="10.75" customWidth="1"/>
    <col min="7" max="7" width="17.75" customWidth="1"/>
  </cols>
  <sheetData>
    <row r="1" spans="1:8" ht="24.75" customHeight="1" x14ac:dyDescent="0.3">
      <c r="B1" s="261" t="s">
        <v>29</v>
      </c>
      <c r="C1" s="261"/>
      <c r="D1" s="93"/>
      <c r="F1" s="261" t="s">
        <v>29</v>
      </c>
      <c r="G1" s="261"/>
    </row>
    <row r="2" spans="1:8" ht="24.75" customHeight="1" x14ac:dyDescent="0.2"/>
    <row r="3" spans="1:8" ht="24.75" customHeight="1" x14ac:dyDescent="0.25">
      <c r="B3" s="2" t="s">
        <v>33</v>
      </c>
      <c r="F3" s="2" t="s">
        <v>33</v>
      </c>
    </row>
    <row r="4" spans="1:8" ht="24.75" customHeight="1" x14ac:dyDescent="0.25">
      <c r="B4" s="2"/>
      <c r="F4" s="2"/>
    </row>
    <row r="5" spans="1:8" ht="24.75" customHeight="1" x14ac:dyDescent="0.25">
      <c r="B5" s="55" t="s">
        <v>31</v>
      </c>
      <c r="C5" s="42"/>
      <c r="F5" s="55" t="s">
        <v>31</v>
      </c>
      <c r="G5" s="42"/>
    </row>
    <row r="6" spans="1:8" ht="24.75" customHeight="1" x14ac:dyDescent="0.25">
      <c r="B6" s="56">
        <v>1</v>
      </c>
      <c r="C6" s="54"/>
      <c r="F6" s="56">
        <v>1</v>
      </c>
      <c r="G6" s="54"/>
    </row>
    <row r="7" spans="1:8" ht="24.75" customHeight="1" x14ac:dyDescent="0.25">
      <c r="B7" s="56">
        <v>5</v>
      </c>
      <c r="C7" s="54"/>
      <c r="F7" s="56">
        <v>5</v>
      </c>
      <c r="G7" s="54"/>
    </row>
    <row r="8" spans="1:8" ht="24.75" customHeight="1" x14ac:dyDescent="0.25">
      <c r="B8" s="56">
        <v>10</v>
      </c>
      <c r="C8" s="54"/>
      <c r="F8" s="56">
        <v>10</v>
      </c>
      <c r="G8" s="54"/>
    </row>
    <row r="9" spans="1:8" ht="24.75" customHeight="1" x14ac:dyDescent="0.25">
      <c r="B9" s="56">
        <v>20</v>
      </c>
      <c r="C9" s="54"/>
      <c r="F9" s="56">
        <v>20</v>
      </c>
      <c r="G9" s="54"/>
    </row>
    <row r="10" spans="1:8" ht="24.75" customHeight="1" x14ac:dyDescent="0.25">
      <c r="B10" s="55" t="s">
        <v>30</v>
      </c>
      <c r="C10" s="54"/>
      <c r="F10" s="55" t="s">
        <v>30</v>
      </c>
      <c r="G10" s="54"/>
    </row>
    <row r="11" spans="1:8" ht="24.75" customHeight="1" x14ac:dyDescent="0.25">
      <c r="B11" s="2"/>
      <c r="F11" s="2"/>
    </row>
    <row r="12" spans="1:8" ht="24.75" customHeight="1" x14ac:dyDescent="0.25">
      <c r="B12" s="2" t="s">
        <v>32</v>
      </c>
      <c r="C12" s="42"/>
      <c r="F12" s="2" t="s">
        <v>32</v>
      </c>
      <c r="G12" s="42"/>
    </row>
    <row r="13" spans="1:8" ht="24.75" customHeight="1" x14ac:dyDescent="0.2">
      <c r="A13" s="42"/>
      <c r="B13" s="42"/>
      <c r="C13" s="42"/>
      <c r="D13" s="86"/>
      <c r="E13" s="87"/>
      <c r="F13" s="42"/>
      <c r="G13" s="42"/>
      <c r="H13" s="42"/>
    </row>
    <row r="14" spans="1:8" ht="24.75" customHeight="1" x14ac:dyDescent="0.2">
      <c r="A14" s="94"/>
      <c r="B14" s="94"/>
      <c r="C14" s="94"/>
      <c r="D14" s="95"/>
      <c r="E14" s="96"/>
      <c r="F14" s="94"/>
      <c r="G14" s="94"/>
      <c r="H14" s="94"/>
    </row>
    <row r="15" spans="1:8" ht="24.75" customHeight="1" x14ac:dyDescent="0.3">
      <c r="B15" s="261" t="s">
        <v>29</v>
      </c>
      <c r="C15" s="261"/>
      <c r="D15" s="93"/>
      <c r="F15" s="261" t="s">
        <v>29</v>
      </c>
      <c r="G15" s="261"/>
    </row>
    <row r="16" spans="1:8" ht="24.75" customHeight="1" x14ac:dyDescent="0.2"/>
    <row r="17" spans="2:7" ht="24.75" customHeight="1" x14ac:dyDescent="0.25">
      <c r="B17" s="2" t="s">
        <v>33</v>
      </c>
      <c r="F17" s="2" t="s">
        <v>33</v>
      </c>
    </row>
    <row r="18" spans="2:7" ht="24.75" customHeight="1" x14ac:dyDescent="0.25">
      <c r="B18" s="2"/>
      <c r="F18" s="2"/>
    </row>
    <row r="19" spans="2:7" ht="24.75" customHeight="1" x14ac:dyDescent="0.25">
      <c r="B19" s="55" t="s">
        <v>31</v>
      </c>
      <c r="C19" s="42"/>
      <c r="F19" s="55" t="s">
        <v>31</v>
      </c>
      <c r="G19" s="42"/>
    </row>
    <row r="20" spans="2:7" ht="24.75" customHeight="1" x14ac:dyDescent="0.25">
      <c r="B20" s="56">
        <v>1</v>
      </c>
      <c r="C20" s="54"/>
      <c r="F20" s="56">
        <v>1</v>
      </c>
      <c r="G20" s="54"/>
    </row>
    <row r="21" spans="2:7" ht="24.75" customHeight="1" x14ac:dyDescent="0.25">
      <c r="B21" s="56">
        <v>5</v>
      </c>
      <c r="C21" s="54"/>
      <c r="F21" s="56">
        <v>5</v>
      </c>
      <c r="G21" s="54"/>
    </row>
    <row r="22" spans="2:7" ht="24.75" customHeight="1" x14ac:dyDescent="0.25">
      <c r="B22" s="56">
        <v>10</v>
      </c>
      <c r="C22" s="54"/>
      <c r="F22" s="56">
        <v>10</v>
      </c>
      <c r="G22" s="54"/>
    </row>
    <row r="23" spans="2:7" ht="24.75" customHeight="1" x14ac:dyDescent="0.25">
      <c r="B23" s="56">
        <v>20</v>
      </c>
      <c r="C23" s="54"/>
      <c r="F23" s="56">
        <v>20</v>
      </c>
      <c r="G23" s="54"/>
    </row>
    <row r="24" spans="2:7" ht="24.75" customHeight="1" x14ac:dyDescent="0.25">
      <c r="B24" s="55" t="s">
        <v>30</v>
      </c>
      <c r="C24" s="54"/>
      <c r="F24" s="55" t="s">
        <v>30</v>
      </c>
      <c r="G24" s="54"/>
    </row>
    <row r="25" spans="2:7" ht="24.75" customHeight="1" x14ac:dyDescent="0.25">
      <c r="B25" s="2"/>
      <c r="F25" s="2"/>
    </row>
    <row r="26" spans="2:7" ht="24.75" customHeight="1" x14ac:dyDescent="0.25">
      <c r="B26" s="2" t="s">
        <v>32</v>
      </c>
      <c r="C26" s="42"/>
      <c r="F26" s="2" t="s">
        <v>32</v>
      </c>
      <c r="G26" s="42"/>
    </row>
  </sheetData>
  <mergeCells count="4">
    <mergeCell ref="B1:C1"/>
    <mergeCell ref="B15:C15"/>
    <mergeCell ref="F1:G1"/>
    <mergeCell ref="F15:G15"/>
  </mergeCells>
  <phoneticPr fontId="3" type="noConversion"/>
  <pageMargins left="0.75" right="0.75" top="1" bottom="1" header="0.5" footer="0.5"/>
  <pageSetup orientation="portrait" horizontalDpi="4294967293"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0"/>
  <sheetViews>
    <sheetView zoomScale="75" zoomScaleNormal="75" workbookViewId="0">
      <selection activeCell="D2" sqref="D2"/>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75" zoomScaleNormal="75" workbookViewId="0">
      <selection sqref="A1:XFD1048576"/>
    </sheetView>
  </sheetViews>
  <sheetFormatPr defaultRowHeight="14.4" x14ac:dyDescent="0.25"/>
  <cols>
    <col min="1" max="1" width="23.875" style="4" customWidth="1"/>
    <col min="2" max="2" width="8.125" customWidth="1"/>
    <col min="3" max="8" width="7.25" style="212" customWidth="1"/>
    <col min="9" max="9" width="8.375" customWidth="1"/>
    <col min="10" max="10" width="7.25" customWidth="1"/>
    <col min="12" max="12" width="14" customWidth="1"/>
  </cols>
  <sheetData>
    <row r="1" spans="1:12" ht="46.5" customHeight="1" x14ac:dyDescent="0.5">
      <c r="A1" s="214" t="s">
        <v>8</v>
      </c>
      <c r="B1" s="214"/>
      <c r="C1" s="214"/>
      <c r="D1" s="214"/>
      <c r="E1" s="214"/>
      <c r="F1" s="214"/>
      <c r="G1" s="214"/>
      <c r="H1" s="214"/>
      <c r="I1" s="214"/>
      <c r="J1" s="214"/>
      <c r="K1" s="214"/>
      <c r="L1" s="214"/>
    </row>
    <row r="2" spans="1:12" ht="45.2" x14ac:dyDescent="0.25">
      <c r="A2" s="13" t="s">
        <v>0</v>
      </c>
      <c r="B2" s="67" t="s">
        <v>1</v>
      </c>
      <c r="C2" s="9" t="s">
        <v>26</v>
      </c>
      <c r="D2" s="20" t="s">
        <v>17</v>
      </c>
      <c r="E2" s="20" t="s">
        <v>17</v>
      </c>
      <c r="F2" s="20" t="s">
        <v>17</v>
      </c>
      <c r="G2" s="188" t="s">
        <v>17</v>
      </c>
      <c r="H2" s="9" t="s">
        <v>27</v>
      </c>
      <c r="I2" s="8" t="s">
        <v>28</v>
      </c>
      <c r="J2" s="8" t="s">
        <v>24</v>
      </c>
      <c r="K2" s="48" t="s">
        <v>13</v>
      </c>
      <c r="L2" s="8" t="s">
        <v>2</v>
      </c>
    </row>
    <row r="3" spans="1:12" s="2" customFormat="1" ht="22.6" customHeight="1" x14ac:dyDescent="0.25">
      <c r="A3" s="18" t="str">
        <f>'2021 Calculator'!D3</f>
        <v>Hometown Hearos Donation</v>
      </c>
      <c r="B3" s="137">
        <f>'2021 Calculator'!E3</f>
        <v>30</v>
      </c>
      <c r="C3" s="97"/>
      <c r="D3" s="113"/>
      <c r="E3" s="113"/>
      <c r="F3" s="113"/>
      <c r="G3" s="187"/>
      <c r="H3" s="97">
        <f>SUM(C3:G3)</f>
        <v>0</v>
      </c>
      <c r="I3" s="113"/>
      <c r="J3" s="113"/>
      <c r="K3" s="49">
        <f t="shared" ref="K3:K17" si="0">H3-I3+J3</f>
        <v>0</v>
      </c>
      <c r="L3" s="121">
        <f t="shared" ref="L3:L17" si="1">SUM(B3*K3)</f>
        <v>0</v>
      </c>
    </row>
    <row r="4" spans="1:12" s="2" customFormat="1" ht="22.6" customHeight="1" x14ac:dyDescent="0.25">
      <c r="A4" s="18" t="str">
        <f>'2021 Calculator'!D4</f>
        <v>3-Pack Combo Box</v>
      </c>
      <c r="B4" s="137">
        <f>'2021 Calculator'!E4</f>
        <v>45</v>
      </c>
      <c r="C4" s="97"/>
      <c r="D4" s="113"/>
      <c r="E4" s="113"/>
      <c r="F4" s="113"/>
      <c r="G4" s="187"/>
      <c r="H4" s="97">
        <f t="shared" ref="H4:H17" si="2">SUM(C4:G4)</f>
        <v>0</v>
      </c>
      <c r="I4" s="113"/>
      <c r="J4" s="113"/>
      <c r="K4" s="49">
        <f t="shared" si="0"/>
        <v>0</v>
      </c>
      <c r="L4" s="121">
        <f t="shared" si="1"/>
        <v>0</v>
      </c>
    </row>
    <row r="5" spans="1:12" ht="26.2" customHeight="1" x14ac:dyDescent="0.25">
      <c r="A5" s="18" t="str">
        <f>'2021 Calculator'!D5</f>
        <v>White Chocolate Pretzels</v>
      </c>
      <c r="B5" s="137">
        <f>'2021 Calculator'!E5</f>
        <v>35</v>
      </c>
      <c r="C5" s="97"/>
      <c r="D5" s="113"/>
      <c r="E5" s="113"/>
      <c r="F5" s="113"/>
      <c r="G5" s="187"/>
      <c r="H5" s="97">
        <f t="shared" si="2"/>
        <v>0</v>
      </c>
      <c r="I5" s="113"/>
      <c r="J5" s="113"/>
      <c r="K5" s="49">
        <f t="shared" si="0"/>
        <v>0</v>
      </c>
      <c r="L5" s="121">
        <f t="shared" si="1"/>
        <v>0</v>
      </c>
    </row>
    <row r="6" spans="1:12" ht="26.2" customHeight="1" x14ac:dyDescent="0.25">
      <c r="A6" s="18" t="str">
        <f>'2021 Calculator'!D6</f>
        <v>Chocolate Drizzle Toffee</v>
      </c>
      <c r="B6" s="137">
        <f>'2021 Calculator'!E6</f>
        <v>30</v>
      </c>
      <c r="C6" s="97"/>
      <c r="D6" s="113"/>
      <c r="E6" s="113"/>
      <c r="F6" s="113"/>
      <c r="G6" s="187"/>
      <c r="H6" s="97">
        <f t="shared" si="2"/>
        <v>0</v>
      </c>
      <c r="I6" s="113"/>
      <c r="J6" s="113"/>
      <c r="K6" s="49">
        <f t="shared" si="0"/>
        <v>0</v>
      </c>
      <c r="L6" s="121">
        <f t="shared" si="1"/>
        <v>0</v>
      </c>
    </row>
    <row r="7" spans="1:12" ht="26.2" customHeight="1" x14ac:dyDescent="0.25">
      <c r="A7" s="18" t="str">
        <f>'2021 Calculator'!D7</f>
        <v>Kettle Micro</v>
      </c>
      <c r="B7" s="137">
        <f>'2021 Calculator'!E7</f>
        <v>25</v>
      </c>
      <c r="C7" s="97"/>
      <c r="D7" s="113"/>
      <c r="E7" s="113"/>
      <c r="F7" s="113"/>
      <c r="G7" s="187"/>
      <c r="H7" s="97">
        <f t="shared" si="2"/>
        <v>0</v>
      </c>
      <c r="I7" s="113"/>
      <c r="J7" s="113"/>
      <c r="K7" s="49">
        <f t="shared" si="0"/>
        <v>0</v>
      </c>
      <c r="L7" s="121">
        <f t="shared" si="1"/>
        <v>0</v>
      </c>
    </row>
    <row r="8" spans="1:12" ht="26.2" customHeight="1" x14ac:dyDescent="0.25">
      <c r="A8" s="18" t="str">
        <f>'2021 Calculator'!D8</f>
        <v>Butter Micro</v>
      </c>
      <c r="B8" s="137">
        <f>'2021 Calculator'!E8</f>
        <v>20</v>
      </c>
      <c r="C8" s="97"/>
      <c r="D8" s="113"/>
      <c r="E8" s="113"/>
      <c r="F8" s="113"/>
      <c r="G8" s="187"/>
      <c r="H8" s="97">
        <f t="shared" si="2"/>
        <v>0</v>
      </c>
      <c r="I8" s="113"/>
      <c r="J8" s="113"/>
      <c r="K8" s="49">
        <f t="shared" si="0"/>
        <v>0</v>
      </c>
      <c r="L8" s="121">
        <f t="shared" si="1"/>
        <v>0</v>
      </c>
    </row>
    <row r="9" spans="1:12" ht="26.2" customHeight="1" x14ac:dyDescent="0.25">
      <c r="A9" s="18" t="str">
        <f>'2021 Calculator'!D9</f>
        <v>Salted Caramel Popcorn</v>
      </c>
      <c r="B9" s="137">
        <f>'2021 Calculator'!E9</f>
        <v>20</v>
      </c>
      <c r="C9" s="97"/>
      <c r="D9" s="113"/>
      <c r="E9" s="113"/>
      <c r="F9" s="113"/>
      <c r="G9" s="187"/>
      <c r="H9" s="97">
        <f t="shared" si="2"/>
        <v>0</v>
      </c>
      <c r="I9" s="113"/>
      <c r="J9" s="113"/>
      <c r="K9" s="49">
        <f t="shared" si="0"/>
        <v>0</v>
      </c>
      <c r="L9" s="121">
        <f t="shared" si="1"/>
        <v>0</v>
      </c>
    </row>
    <row r="10" spans="1:12" ht="26.2" customHeight="1" x14ac:dyDescent="0.25">
      <c r="A10" s="18" t="str">
        <f>'2021 Calculator'!D10</f>
        <v>Cheddar Popcorn</v>
      </c>
      <c r="B10" s="137">
        <f>'2021 Calculator'!E10</f>
        <v>20</v>
      </c>
      <c r="C10" s="97"/>
      <c r="D10" s="113"/>
      <c r="E10" s="113"/>
      <c r="F10" s="113"/>
      <c r="G10" s="187"/>
      <c r="H10" s="97">
        <f t="shared" si="2"/>
        <v>0</v>
      </c>
      <c r="I10" s="113"/>
      <c r="J10" s="113"/>
      <c r="K10" s="49">
        <f t="shared" si="0"/>
        <v>0</v>
      </c>
      <c r="L10" s="121">
        <f t="shared" si="1"/>
        <v>0</v>
      </c>
    </row>
    <row r="11" spans="1:12" ht="26.2" customHeight="1" x14ac:dyDescent="0.25">
      <c r="A11" s="18" t="str">
        <f>'2021 Calculator'!D11</f>
        <v>Popping Corn</v>
      </c>
      <c r="B11" s="137">
        <f>'2021 Calculator'!E11</f>
        <v>15</v>
      </c>
      <c r="C11" s="97"/>
      <c r="D11" s="113"/>
      <c r="E11" s="113"/>
      <c r="F11" s="113"/>
      <c r="G11" s="187"/>
      <c r="H11" s="97">
        <f t="shared" si="2"/>
        <v>0</v>
      </c>
      <c r="I11" s="113"/>
      <c r="J11" s="113"/>
      <c r="K11" s="49">
        <f t="shared" si="0"/>
        <v>0</v>
      </c>
      <c r="L11" s="121">
        <f t="shared" si="1"/>
        <v>0</v>
      </c>
    </row>
    <row r="12" spans="1:12" ht="26.2" customHeight="1" x14ac:dyDescent="0.25">
      <c r="A12" s="18" t="str">
        <f>'2021 Calculator'!D12</f>
        <v>Original Caramel</v>
      </c>
      <c r="B12" s="137">
        <f>'2021 Calculator'!E12</f>
        <v>10</v>
      </c>
      <c r="C12" s="97"/>
      <c r="D12" s="113"/>
      <c r="E12" s="113"/>
      <c r="F12" s="113"/>
      <c r="G12" s="187"/>
      <c r="H12" s="97">
        <f t="shared" si="2"/>
        <v>0</v>
      </c>
      <c r="I12" s="113"/>
      <c r="J12" s="113"/>
      <c r="K12" s="49">
        <f t="shared" si="0"/>
        <v>0</v>
      </c>
      <c r="L12" s="121">
        <f t="shared" si="1"/>
        <v>0</v>
      </c>
    </row>
    <row r="13" spans="1:12" ht="26.2" customHeight="1" x14ac:dyDescent="0.25">
      <c r="A13" s="18">
        <f>'2021 Calculator'!D13</f>
        <v>0</v>
      </c>
      <c r="B13" s="137">
        <f>'2021 Calculator'!E13</f>
        <v>0</v>
      </c>
      <c r="C13" s="97"/>
      <c r="D13" s="113"/>
      <c r="E13" s="113"/>
      <c r="F13" s="113"/>
      <c r="G13" s="187"/>
      <c r="H13" s="97">
        <f t="shared" si="2"/>
        <v>0</v>
      </c>
      <c r="I13" s="113"/>
      <c r="J13" s="113"/>
      <c r="K13" s="49">
        <f t="shared" si="0"/>
        <v>0</v>
      </c>
      <c r="L13" s="121">
        <f t="shared" si="1"/>
        <v>0</v>
      </c>
    </row>
    <row r="14" spans="1:12" ht="26.2" customHeight="1" x14ac:dyDescent="0.25">
      <c r="A14" s="18">
        <f>'2021 Calculator'!D14</f>
        <v>0</v>
      </c>
      <c r="B14" s="137">
        <f>'2021 Calculator'!E14</f>
        <v>0</v>
      </c>
      <c r="C14" s="97"/>
      <c r="D14" s="113"/>
      <c r="E14" s="113"/>
      <c r="F14" s="113"/>
      <c r="G14" s="187"/>
      <c r="H14" s="97">
        <f t="shared" si="2"/>
        <v>0</v>
      </c>
      <c r="I14" s="113"/>
      <c r="J14" s="113"/>
      <c r="K14" s="49">
        <f t="shared" si="0"/>
        <v>0</v>
      </c>
      <c r="L14" s="121">
        <f t="shared" si="1"/>
        <v>0</v>
      </c>
    </row>
    <row r="15" spans="1:12" ht="26.2" customHeight="1" x14ac:dyDescent="0.25">
      <c r="A15" s="18">
        <f>'2021 Calculator'!D15</f>
        <v>0</v>
      </c>
      <c r="B15" s="137">
        <f>'2021 Calculator'!E15</f>
        <v>0</v>
      </c>
      <c r="C15" s="97"/>
      <c r="D15" s="113"/>
      <c r="E15" s="113"/>
      <c r="F15" s="113"/>
      <c r="G15" s="187"/>
      <c r="H15" s="97">
        <f t="shared" si="2"/>
        <v>0</v>
      </c>
      <c r="I15" s="113"/>
      <c r="J15" s="113"/>
      <c r="K15" s="49">
        <f t="shared" si="0"/>
        <v>0</v>
      </c>
      <c r="L15" s="121">
        <f t="shared" si="1"/>
        <v>0</v>
      </c>
    </row>
    <row r="16" spans="1:12" ht="26.2" customHeight="1" x14ac:dyDescent="0.25">
      <c r="A16" s="18">
        <f>'2021 Calculator'!D16</f>
        <v>0</v>
      </c>
      <c r="B16" s="137">
        <f>'2021 Calculator'!E16</f>
        <v>0</v>
      </c>
      <c r="C16" s="97"/>
      <c r="D16" s="113"/>
      <c r="E16" s="113"/>
      <c r="F16" s="113"/>
      <c r="G16" s="187"/>
      <c r="H16" s="97">
        <f t="shared" si="2"/>
        <v>0</v>
      </c>
      <c r="I16" s="113"/>
      <c r="J16" s="113"/>
      <c r="K16" s="49">
        <f t="shared" si="0"/>
        <v>0</v>
      </c>
      <c r="L16" s="121">
        <f t="shared" si="1"/>
        <v>0</v>
      </c>
    </row>
    <row r="17" spans="1:12" ht="26.2" customHeight="1" x14ac:dyDescent="0.25">
      <c r="A17" s="18">
        <f>'2021 Calculator'!D17</f>
        <v>0</v>
      </c>
      <c r="B17" s="137">
        <f>'2021 Calculator'!E17</f>
        <v>0</v>
      </c>
      <c r="C17" s="97"/>
      <c r="D17" s="113"/>
      <c r="E17" s="113"/>
      <c r="F17" s="113"/>
      <c r="G17" s="187"/>
      <c r="H17" s="97">
        <f t="shared" si="2"/>
        <v>0</v>
      </c>
      <c r="I17" s="113"/>
      <c r="J17" s="113"/>
      <c r="K17" s="49">
        <f t="shared" si="0"/>
        <v>0</v>
      </c>
      <c r="L17" s="121">
        <f t="shared" si="1"/>
        <v>0</v>
      </c>
    </row>
    <row r="18" spans="1:12" ht="26.2" customHeight="1" x14ac:dyDescent="0.25">
      <c r="A18" s="18"/>
      <c r="B18" s="137"/>
      <c r="C18" s="97"/>
      <c r="D18" s="113"/>
      <c r="E18" s="113"/>
      <c r="F18" s="113"/>
      <c r="G18" s="187"/>
      <c r="H18" s="97"/>
      <c r="I18" s="113"/>
      <c r="J18" s="113"/>
      <c r="K18" s="49">
        <f>H18-I18+J18</f>
        <v>0</v>
      </c>
      <c r="L18" s="121">
        <f>SUM(B18*K18)</f>
        <v>0</v>
      </c>
    </row>
    <row r="19" spans="1:12" ht="26.2" customHeight="1" x14ac:dyDescent="0.25">
      <c r="A19" s="18"/>
      <c r="B19" s="137"/>
      <c r="C19" s="97"/>
      <c r="D19" s="113"/>
      <c r="E19" s="113"/>
      <c r="F19" s="113"/>
      <c r="G19" s="187"/>
      <c r="H19" s="97"/>
      <c r="I19" s="113"/>
      <c r="J19" s="113"/>
      <c r="K19" s="49">
        <f>H19-I19+J19</f>
        <v>0</v>
      </c>
      <c r="L19" s="121">
        <f>SUM(B19*K19)</f>
        <v>0</v>
      </c>
    </row>
    <row r="20" spans="1:12" ht="29.95" customHeight="1" x14ac:dyDescent="0.35">
      <c r="A20" s="70" t="s">
        <v>34</v>
      </c>
      <c r="B20" s="71"/>
      <c r="C20" s="210"/>
      <c r="D20" s="210"/>
      <c r="E20" s="210"/>
      <c r="F20" s="210"/>
      <c r="G20" s="72"/>
      <c r="H20" s="80"/>
      <c r="I20" s="80" t="s">
        <v>45</v>
      </c>
      <c r="J20" s="81"/>
      <c r="K20" s="70" t="s">
        <v>7</v>
      </c>
      <c r="L20" s="180">
        <f>SUM(L3:L19)</f>
        <v>0</v>
      </c>
    </row>
    <row r="21" spans="1:12" ht="24.9" customHeight="1" x14ac:dyDescent="0.25">
      <c r="A21" s="153" t="s">
        <v>10</v>
      </c>
      <c r="B21" s="215"/>
      <c r="C21" s="216"/>
      <c r="D21" s="216"/>
      <c r="E21" s="216"/>
      <c r="F21" s="216"/>
      <c r="G21" s="216"/>
      <c r="H21" s="211" t="s">
        <v>4</v>
      </c>
      <c r="I21" s="217"/>
      <c r="J21" s="217"/>
      <c r="K21" s="209" t="s">
        <v>19</v>
      </c>
      <c r="L21" s="40"/>
    </row>
    <row r="22" spans="1:12" ht="24.9" customHeight="1" x14ac:dyDescent="0.25">
      <c r="A22" s="69" t="s">
        <v>6</v>
      </c>
      <c r="B22" s="3"/>
      <c r="C22" s="68"/>
      <c r="D22" s="68"/>
      <c r="E22" s="68"/>
      <c r="F22" s="68"/>
      <c r="G22" s="61"/>
      <c r="I22" s="212"/>
      <c r="J22" s="212"/>
      <c r="K22" s="209" t="s">
        <v>18</v>
      </c>
      <c r="L22" s="40">
        <f>(J20+L20)-L21</f>
        <v>0</v>
      </c>
    </row>
    <row r="23" spans="1:12" ht="24.9" customHeight="1" x14ac:dyDescent="0.25">
      <c r="A23" s="211"/>
      <c r="B23" s="218"/>
      <c r="C23" s="219"/>
      <c r="D23" s="219"/>
      <c r="E23" s="219"/>
      <c r="F23" s="219"/>
      <c r="G23" s="219"/>
      <c r="H23" s="21"/>
      <c r="I23" s="220" t="s">
        <v>82</v>
      </c>
      <c r="J23" s="220"/>
      <c r="K23" s="220"/>
      <c r="L23" s="40">
        <f>(L20*0.34)+J20</f>
        <v>0</v>
      </c>
    </row>
    <row r="24" spans="1:12" ht="24.9" customHeight="1" x14ac:dyDescent="0.25"/>
    <row r="25" spans="1:12" ht="24.9" customHeight="1" x14ac:dyDescent="0.25">
      <c r="A25" s="4" t="s">
        <v>72</v>
      </c>
    </row>
    <row r="26" spans="1:12" ht="24.9" customHeight="1" x14ac:dyDescent="0.25">
      <c r="A26" s="4" t="s">
        <v>87</v>
      </c>
      <c r="L26" s="185">
        <f>L20</f>
        <v>0</v>
      </c>
    </row>
    <row r="27" spans="1:12" ht="24.9" customHeight="1" thickBot="1" x14ac:dyDescent="0.3">
      <c r="A27" s="4" t="s">
        <v>74</v>
      </c>
      <c r="L27" s="185"/>
    </row>
    <row r="28" spans="1:12" ht="24.9" customHeight="1" thickBot="1" x14ac:dyDescent="0.3">
      <c r="A28" s="181" t="s">
        <v>11</v>
      </c>
      <c r="L28" s="184">
        <f>L21+L26+L27</f>
        <v>0</v>
      </c>
    </row>
    <row r="29" spans="1:12" ht="24.9" customHeight="1" thickTop="1" x14ac:dyDescent="0.25"/>
    <row r="30" spans="1:12" ht="24.9" customHeight="1" x14ac:dyDescent="0.25"/>
  </sheetData>
  <mergeCells count="5">
    <mergeCell ref="A1:L1"/>
    <mergeCell ref="B21:G21"/>
    <mergeCell ref="I21:J21"/>
    <mergeCell ref="B23:G23"/>
    <mergeCell ref="I23:K23"/>
  </mergeCells>
  <printOptions horizontalCentered="1" verticalCentered="1"/>
  <pageMargins left="0" right="0" top="0.23" bottom="0.24"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instructions</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Scout 21</vt:lpstr>
      <vt:lpstr>Scout 22</vt:lpstr>
      <vt:lpstr>Scout 23</vt:lpstr>
      <vt:lpstr>Scout 24</vt:lpstr>
      <vt:lpstr>Scout 25</vt:lpstr>
      <vt:lpstr>Scout 26</vt:lpstr>
      <vt:lpstr>Scout 27</vt:lpstr>
      <vt:lpstr>Store Sale 1</vt:lpstr>
      <vt:lpstr>Store Sale 2</vt:lpstr>
      <vt:lpstr>Store Sale 3</vt:lpstr>
      <vt:lpstr>Store Sale 4</vt:lpstr>
      <vt:lpstr>Store Sale 5</vt:lpstr>
      <vt:lpstr>Store Sale 6</vt:lpstr>
      <vt:lpstr>Store Sale 7</vt:lpstr>
      <vt:lpstr>Store Sale 8</vt:lpstr>
      <vt:lpstr>Store Sale 9</vt:lpstr>
      <vt:lpstr>Store Sale 10</vt:lpstr>
      <vt:lpstr>Dues</vt:lpstr>
      <vt:lpstr>PCorn Order</vt:lpstr>
      <vt:lpstr>Grand Total</vt:lpstr>
      <vt:lpstr>PCorn Scouts Need</vt:lpstr>
      <vt:lpstr>Master List</vt:lpstr>
      <vt:lpstr>Money Due</vt:lpstr>
      <vt:lpstr>2021 Calculator</vt:lpstr>
      <vt:lpstr>Store Sales</vt:lpstr>
      <vt:lpstr>Store Sales Calculator</vt:lpstr>
      <vt:lpstr>Bank Deposit</vt:lpstr>
      <vt:lpstr>deposit slips</vt:lpstr>
    </vt:vector>
  </TitlesOfParts>
  <Company>Cornhusker Council, BSA  ~~   Pack 30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Shoemaker  ~~ TOMPIC Updt 9/13/06</dc:creator>
  <cp:lastModifiedBy>Michelle Austin</cp:lastModifiedBy>
  <cp:lastPrinted>2018-12-14T00:06:14Z</cp:lastPrinted>
  <dcterms:created xsi:type="dcterms:W3CDTF">2005-08-11T20:53:42Z</dcterms:created>
  <dcterms:modified xsi:type="dcterms:W3CDTF">2021-08-16T15:27:15Z</dcterms:modified>
</cp:coreProperties>
</file>