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esktop\popcorn 2017\"/>
    </mc:Choice>
  </mc:AlternateContent>
  <bookViews>
    <workbookView xWindow="0" yWindow="0" windowWidth="20490" windowHeight="9045"/>
  </bookViews>
  <sheets>
    <sheet name="instructions" sheetId="48" r:id="rId1"/>
    <sheet name="scout1" sheetId="8" r:id="rId2"/>
    <sheet name="scout2" sheetId="55" r:id="rId3"/>
    <sheet name="scout3" sheetId="70" r:id="rId4"/>
    <sheet name="scout4" sheetId="66" r:id="rId5"/>
    <sheet name="scout5" sheetId="72" r:id="rId6"/>
    <sheet name="scout6" sheetId="71" r:id="rId7"/>
    <sheet name="scout7" sheetId="69" r:id="rId8"/>
    <sheet name="scout8" sheetId="68" r:id="rId9"/>
    <sheet name="scout9" sheetId="67" r:id="rId10"/>
    <sheet name="scout10" sheetId="56" r:id="rId11"/>
    <sheet name="scout11" sheetId="64" r:id="rId12"/>
    <sheet name="scout12" sheetId="65" r:id="rId13"/>
    <sheet name="scout13" sheetId="57" r:id="rId14"/>
    <sheet name="scout14" sheetId="63" r:id="rId15"/>
    <sheet name="scout15" sheetId="62" r:id="rId16"/>
    <sheet name="scout16" sheetId="58" r:id="rId17"/>
    <sheet name="scout17" sheetId="59" r:id="rId18"/>
    <sheet name="scout18" sheetId="61" r:id="rId19"/>
    <sheet name="scout19" sheetId="60" r:id="rId20"/>
    <sheet name="scout20" sheetId="74" r:id="rId21"/>
    <sheet name="pcorn order" sheetId="44" r:id="rId22"/>
    <sheet name="Grand Total" sheetId="6" r:id="rId23"/>
    <sheet name="pcorn scouts need" sheetId="25" r:id="rId24"/>
    <sheet name="Master List" sheetId="2" r:id="rId25"/>
    <sheet name="Money Due" sheetId="24" r:id="rId26"/>
    <sheet name="2018 Calculator" sheetId="26" r:id="rId27"/>
    <sheet name="Bank Deposit" sheetId="46" r:id="rId28"/>
    <sheet name="deposit slips" sheetId="28" r:id="rId29"/>
  </sheets>
  <calcPr calcId="152511"/>
</workbook>
</file>

<file path=xl/calcChain.xml><?xml version="1.0" encoding="utf-8"?>
<calcChain xmlns="http://schemas.openxmlformats.org/spreadsheetml/2006/main">
  <c r="X4" i="25" l="1"/>
  <c r="X8" i="25"/>
  <c r="X9" i="25"/>
  <c r="X10" i="25"/>
  <c r="X11" i="25"/>
  <c r="X12" i="25"/>
  <c r="X13" i="25"/>
  <c r="X14" i="25"/>
  <c r="X15" i="25"/>
  <c r="X16" i="25"/>
  <c r="X17" i="25"/>
  <c r="X3" i="25"/>
  <c r="J14" i="26" l="1"/>
  <c r="J13" i="26"/>
  <c r="J12" i="26"/>
  <c r="K14" i="26" l="1"/>
  <c r="I14" i="26"/>
  <c r="G14" i="26"/>
  <c r="K13" i="26"/>
  <c r="I13" i="26"/>
  <c r="G13" i="26"/>
  <c r="K12" i="26"/>
  <c r="I12" i="26"/>
  <c r="G12" i="26"/>
  <c r="G11" i="26" l="1"/>
  <c r="G10" i="26"/>
  <c r="G9" i="26"/>
  <c r="G8" i="26"/>
  <c r="G7" i="26"/>
  <c r="K4" i="26" l="1"/>
  <c r="K5" i="26"/>
  <c r="K3" i="26"/>
  <c r="G6" i="26"/>
  <c r="G5" i="26"/>
  <c r="X18" i="6" l="1"/>
  <c r="X19" i="6"/>
  <c r="G17" i="74" l="1"/>
  <c r="G16" i="74"/>
  <c r="G15" i="74"/>
  <c r="G14" i="74"/>
  <c r="G13" i="74"/>
  <c r="G12" i="74"/>
  <c r="G11" i="74"/>
  <c r="G10" i="74"/>
  <c r="G9" i="74"/>
  <c r="G8" i="74"/>
  <c r="G7" i="74"/>
  <c r="G6" i="74"/>
  <c r="G5" i="74"/>
  <c r="G4" i="74"/>
  <c r="G3" i="74"/>
  <c r="G17" i="60"/>
  <c r="G16" i="60"/>
  <c r="G15" i="60"/>
  <c r="G14" i="60"/>
  <c r="G13" i="60"/>
  <c r="G12" i="60"/>
  <c r="G11" i="60"/>
  <c r="G10" i="60"/>
  <c r="G9" i="60"/>
  <c r="G8" i="60"/>
  <c r="G7" i="60"/>
  <c r="G6" i="60"/>
  <c r="G5" i="60"/>
  <c r="G4" i="60"/>
  <c r="G3" i="60"/>
  <c r="G17" i="61"/>
  <c r="G16" i="61"/>
  <c r="G15" i="61"/>
  <c r="G14" i="61"/>
  <c r="G13" i="61"/>
  <c r="G12" i="61"/>
  <c r="G11" i="61"/>
  <c r="G10" i="61"/>
  <c r="G9" i="61"/>
  <c r="G8" i="61"/>
  <c r="G7" i="61"/>
  <c r="G6" i="61"/>
  <c r="G5" i="61"/>
  <c r="G4" i="61"/>
  <c r="G3" i="61"/>
  <c r="G17" i="59"/>
  <c r="G16" i="59"/>
  <c r="G15" i="59"/>
  <c r="G14" i="59"/>
  <c r="G13" i="59"/>
  <c r="G12" i="59"/>
  <c r="G11" i="59"/>
  <c r="G10" i="59"/>
  <c r="G9" i="59"/>
  <c r="G8" i="59"/>
  <c r="G7" i="59"/>
  <c r="G6" i="59"/>
  <c r="G5" i="59"/>
  <c r="G4" i="59"/>
  <c r="G3" i="59"/>
  <c r="G17" i="58"/>
  <c r="G16" i="58"/>
  <c r="G15" i="58"/>
  <c r="G14" i="58"/>
  <c r="G13" i="58"/>
  <c r="G12" i="58"/>
  <c r="G11" i="58"/>
  <c r="G10" i="58"/>
  <c r="G9" i="58"/>
  <c r="G8" i="58"/>
  <c r="G7" i="58"/>
  <c r="G6" i="58"/>
  <c r="G5" i="58"/>
  <c r="G4" i="58"/>
  <c r="G3" i="58"/>
  <c r="G17" i="62"/>
  <c r="G16" i="62"/>
  <c r="G15" i="62"/>
  <c r="G14" i="62"/>
  <c r="G13" i="62"/>
  <c r="G12" i="62"/>
  <c r="G11" i="62"/>
  <c r="G10" i="62"/>
  <c r="G9" i="62"/>
  <c r="G8" i="62"/>
  <c r="G7" i="62"/>
  <c r="G6" i="62"/>
  <c r="G5" i="62"/>
  <c r="G4" i="62"/>
  <c r="G3" i="62"/>
  <c r="G17" i="63"/>
  <c r="G16" i="63"/>
  <c r="G15" i="63"/>
  <c r="G14" i="63"/>
  <c r="G13" i="63"/>
  <c r="G12" i="63"/>
  <c r="G11" i="63"/>
  <c r="G10" i="63"/>
  <c r="G9" i="63"/>
  <c r="G8" i="63"/>
  <c r="G7" i="63"/>
  <c r="G6" i="63"/>
  <c r="G5" i="63"/>
  <c r="G4" i="63"/>
  <c r="G3" i="63"/>
  <c r="G17" i="57"/>
  <c r="G16" i="57"/>
  <c r="G15" i="57"/>
  <c r="G14" i="57"/>
  <c r="G13" i="57"/>
  <c r="G12" i="57"/>
  <c r="G11" i="57"/>
  <c r="G10" i="57"/>
  <c r="G9" i="57"/>
  <c r="G8" i="57"/>
  <c r="G7" i="57"/>
  <c r="G6" i="57"/>
  <c r="G5" i="57"/>
  <c r="G4" i="57"/>
  <c r="G3" i="57"/>
  <c r="G17" i="65"/>
  <c r="G16" i="65"/>
  <c r="G15" i="65"/>
  <c r="G14" i="65"/>
  <c r="G13" i="65"/>
  <c r="G12" i="65"/>
  <c r="G11" i="65"/>
  <c r="G10" i="65"/>
  <c r="G9" i="65"/>
  <c r="G8" i="65"/>
  <c r="G7" i="65"/>
  <c r="G6" i="65"/>
  <c r="G5" i="65"/>
  <c r="G4" i="65"/>
  <c r="G3" i="65"/>
  <c r="G17" i="64"/>
  <c r="G16" i="64"/>
  <c r="G15" i="64"/>
  <c r="G14" i="64"/>
  <c r="G13" i="64"/>
  <c r="G12" i="64"/>
  <c r="G11" i="64"/>
  <c r="G10" i="64"/>
  <c r="G9" i="64"/>
  <c r="G8" i="64"/>
  <c r="G7" i="64"/>
  <c r="G6" i="64"/>
  <c r="G5" i="64"/>
  <c r="G4" i="64"/>
  <c r="G3" i="64"/>
  <c r="G17" i="56"/>
  <c r="G16" i="56"/>
  <c r="G15" i="56"/>
  <c r="G14" i="56"/>
  <c r="G13" i="56"/>
  <c r="G12" i="56"/>
  <c r="G11" i="56"/>
  <c r="G10" i="56"/>
  <c r="G9" i="56"/>
  <c r="G8" i="56"/>
  <c r="G7" i="56"/>
  <c r="G6" i="56"/>
  <c r="G5" i="56"/>
  <c r="G4" i="56"/>
  <c r="G3" i="56"/>
  <c r="G17" i="67"/>
  <c r="G16" i="67"/>
  <c r="G15" i="67"/>
  <c r="G14" i="67"/>
  <c r="G13" i="67"/>
  <c r="G12" i="67"/>
  <c r="G11" i="67"/>
  <c r="G10" i="67"/>
  <c r="G9" i="67"/>
  <c r="G8" i="67"/>
  <c r="G7" i="67"/>
  <c r="G6" i="67"/>
  <c r="G5" i="67"/>
  <c r="G4" i="67"/>
  <c r="G3" i="67"/>
  <c r="G17" i="68"/>
  <c r="G16" i="68"/>
  <c r="G15" i="68"/>
  <c r="G14" i="68"/>
  <c r="G13" i="68"/>
  <c r="G12" i="68"/>
  <c r="G11" i="68"/>
  <c r="G10" i="68"/>
  <c r="G9" i="68"/>
  <c r="G8" i="68"/>
  <c r="G7" i="68"/>
  <c r="G6" i="68"/>
  <c r="G5" i="68"/>
  <c r="G4" i="68"/>
  <c r="G3" i="68"/>
  <c r="G17" i="69"/>
  <c r="G16" i="69"/>
  <c r="G15" i="69"/>
  <c r="G14" i="69"/>
  <c r="G13" i="69"/>
  <c r="G12" i="69"/>
  <c r="G11" i="69"/>
  <c r="G10" i="69"/>
  <c r="G9" i="69"/>
  <c r="G8" i="69"/>
  <c r="G7" i="69"/>
  <c r="G6" i="69"/>
  <c r="G5" i="69"/>
  <c r="G4" i="69"/>
  <c r="G3" i="69"/>
  <c r="G17" i="71"/>
  <c r="G16" i="71"/>
  <c r="G15" i="71"/>
  <c r="G14" i="71"/>
  <c r="G13" i="71"/>
  <c r="G12" i="71"/>
  <c r="G11" i="71"/>
  <c r="G10" i="71"/>
  <c r="G9" i="71"/>
  <c r="G8" i="71"/>
  <c r="G7" i="71"/>
  <c r="G6" i="71"/>
  <c r="G5" i="71"/>
  <c r="G4" i="71"/>
  <c r="G3" i="71"/>
  <c r="G17" i="72"/>
  <c r="G16" i="72"/>
  <c r="G15" i="72"/>
  <c r="G14" i="72"/>
  <c r="G13" i="72"/>
  <c r="G12" i="72"/>
  <c r="G11" i="72"/>
  <c r="G10" i="72"/>
  <c r="G9" i="72"/>
  <c r="G8" i="72"/>
  <c r="G7" i="72"/>
  <c r="G6" i="72"/>
  <c r="G5" i="72"/>
  <c r="G4" i="72"/>
  <c r="G3" i="72"/>
  <c r="G17" i="66"/>
  <c r="G16" i="66"/>
  <c r="G15" i="66"/>
  <c r="G14" i="66"/>
  <c r="G13" i="66"/>
  <c r="G12" i="66"/>
  <c r="G11" i="66"/>
  <c r="G10" i="66"/>
  <c r="G9" i="66"/>
  <c r="G8" i="66"/>
  <c r="G7" i="66"/>
  <c r="G6" i="66"/>
  <c r="G5" i="66"/>
  <c r="G4" i="66"/>
  <c r="G3" i="66"/>
  <c r="G17" i="70"/>
  <c r="G16" i="70"/>
  <c r="G15" i="70"/>
  <c r="G14" i="70"/>
  <c r="G13" i="70"/>
  <c r="G12" i="70"/>
  <c r="G11" i="70"/>
  <c r="G10" i="70"/>
  <c r="G9" i="70"/>
  <c r="G8" i="70"/>
  <c r="G7" i="70"/>
  <c r="G6" i="70"/>
  <c r="G5" i="70"/>
  <c r="G4" i="70"/>
  <c r="G3" i="70"/>
  <c r="G4" i="55"/>
  <c r="G5" i="55"/>
  <c r="G6" i="55"/>
  <c r="G7" i="55"/>
  <c r="G8" i="55"/>
  <c r="G9" i="55"/>
  <c r="G10" i="55"/>
  <c r="G11" i="55"/>
  <c r="G12" i="55"/>
  <c r="G13" i="55"/>
  <c r="G14" i="55"/>
  <c r="G15" i="55"/>
  <c r="G16" i="55"/>
  <c r="G17" i="55"/>
  <c r="G3" i="55"/>
  <c r="G4" i="8"/>
  <c r="G5" i="8"/>
  <c r="G6" i="8"/>
  <c r="G7" i="8"/>
  <c r="G8" i="8"/>
  <c r="G9" i="8"/>
  <c r="G10" i="8"/>
  <c r="G11" i="8"/>
  <c r="G12" i="8"/>
  <c r="G13" i="8"/>
  <c r="G14" i="8"/>
  <c r="G15" i="8"/>
  <c r="G16" i="8"/>
  <c r="G17" i="8"/>
  <c r="G3" i="8"/>
  <c r="B17" i="74" l="1"/>
  <c r="A17" i="74"/>
  <c r="B16" i="74"/>
  <c r="A16" i="74"/>
  <c r="B15" i="74"/>
  <c r="A15" i="74"/>
  <c r="B14" i="74"/>
  <c r="A14" i="74"/>
  <c r="B13" i="74"/>
  <c r="A13" i="74"/>
  <c r="B12" i="74"/>
  <c r="A12" i="74"/>
  <c r="B11" i="74"/>
  <c r="A11" i="74"/>
  <c r="B10" i="74"/>
  <c r="A10" i="74"/>
  <c r="B9" i="74"/>
  <c r="A9" i="74"/>
  <c r="B8" i="74"/>
  <c r="A8" i="74"/>
  <c r="B7" i="74"/>
  <c r="A7" i="74"/>
  <c r="B6" i="74"/>
  <c r="A6" i="74"/>
  <c r="B5" i="74"/>
  <c r="A5" i="74"/>
  <c r="B4" i="74"/>
  <c r="A4" i="74"/>
  <c r="B3" i="74"/>
  <c r="A3" i="74"/>
  <c r="B17" i="60"/>
  <c r="A17" i="60"/>
  <c r="B16" i="60"/>
  <c r="A16" i="60"/>
  <c r="B15" i="60"/>
  <c r="A15" i="60"/>
  <c r="B14" i="60"/>
  <c r="A14" i="60"/>
  <c r="B13" i="60"/>
  <c r="A13" i="60"/>
  <c r="B12" i="60"/>
  <c r="A12" i="60"/>
  <c r="B11" i="60"/>
  <c r="A11" i="60"/>
  <c r="B10" i="60"/>
  <c r="A10" i="60"/>
  <c r="B9" i="60"/>
  <c r="A9" i="60"/>
  <c r="B8" i="60"/>
  <c r="A8" i="60"/>
  <c r="B7" i="60"/>
  <c r="A7" i="60"/>
  <c r="B6" i="60"/>
  <c r="A6" i="60"/>
  <c r="B5" i="60"/>
  <c r="A5" i="60"/>
  <c r="B4" i="60"/>
  <c r="A4" i="60"/>
  <c r="B3" i="60"/>
  <c r="A3" i="60"/>
  <c r="B17" i="61"/>
  <c r="A17" i="61"/>
  <c r="B16" i="61"/>
  <c r="A16" i="61"/>
  <c r="B15" i="61"/>
  <c r="A15" i="61"/>
  <c r="B14" i="61"/>
  <c r="A14" i="61"/>
  <c r="B13" i="61"/>
  <c r="A13" i="61"/>
  <c r="B12" i="61"/>
  <c r="A12" i="61"/>
  <c r="B11" i="61"/>
  <c r="A11" i="61"/>
  <c r="B10" i="61"/>
  <c r="A10" i="61"/>
  <c r="B9" i="61"/>
  <c r="A9" i="61"/>
  <c r="B8" i="61"/>
  <c r="A8" i="61"/>
  <c r="B7" i="61"/>
  <c r="A7" i="61"/>
  <c r="B6" i="61"/>
  <c r="A6" i="61"/>
  <c r="B5" i="61"/>
  <c r="A5" i="61"/>
  <c r="B4" i="61"/>
  <c r="A4" i="61"/>
  <c r="B3" i="61"/>
  <c r="A3" i="61"/>
  <c r="B17" i="59"/>
  <c r="A17" i="59"/>
  <c r="B16" i="59"/>
  <c r="A16" i="59"/>
  <c r="B15" i="59"/>
  <c r="A15" i="59"/>
  <c r="B14" i="59"/>
  <c r="A14" i="59"/>
  <c r="B13" i="59"/>
  <c r="A13" i="59"/>
  <c r="B12" i="59"/>
  <c r="A12" i="59"/>
  <c r="B11" i="59"/>
  <c r="A11" i="59"/>
  <c r="B10" i="59"/>
  <c r="A10" i="59"/>
  <c r="B9" i="59"/>
  <c r="A9" i="59"/>
  <c r="B8" i="59"/>
  <c r="A8" i="59"/>
  <c r="B7" i="59"/>
  <c r="A7" i="59"/>
  <c r="B6" i="59"/>
  <c r="A6" i="59"/>
  <c r="B5" i="59"/>
  <c r="A5" i="59"/>
  <c r="B4" i="59"/>
  <c r="A4" i="59"/>
  <c r="B3" i="59"/>
  <c r="A3" i="59"/>
  <c r="B17" i="58"/>
  <c r="A17" i="58"/>
  <c r="B16" i="58"/>
  <c r="A16" i="58"/>
  <c r="B15" i="58"/>
  <c r="A15" i="58"/>
  <c r="B14" i="58"/>
  <c r="A14" i="58"/>
  <c r="B13" i="58"/>
  <c r="A13" i="58"/>
  <c r="B12" i="58"/>
  <c r="A12" i="58"/>
  <c r="B11" i="58"/>
  <c r="A11" i="58"/>
  <c r="B10" i="58"/>
  <c r="A10" i="58"/>
  <c r="B9" i="58"/>
  <c r="A9" i="58"/>
  <c r="B8" i="58"/>
  <c r="A8" i="58"/>
  <c r="B7" i="58"/>
  <c r="A7" i="58"/>
  <c r="B6" i="58"/>
  <c r="A6" i="58"/>
  <c r="B5" i="58"/>
  <c r="A5" i="58"/>
  <c r="B4" i="58"/>
  <c r="A4" i="58"/>
  <c r="B3" i="58"/>
  <c r="A3" i="58"/>
  <c r="B17" i="62"/>
  <c r="A17" i="62"/>
  <c r="B16" i="62"/>
  <c r="A16" i="62"/>
  <c r="B15" i="62"/>
  <c r="A15" i="62"/>
  <c r="B14" i="62"/>
  <c r="A14" i="62"/>
  <c r="B13" i="62"/>
  <c r="A13" i="62"/>
  <c r="B12" i="62"/>
  <c r="A12" i="62"/>
  <c r="B11" i="62"/>
  <c r="A11" i="62"/>
  <c r="B10" i="62"/>
  <c r="A10" i="62"/>
  <c r="B9" i="62"/>
  <c r="A9" i="62"/>
  <c r="B8" i="62"/>
  <c r="A8" i="62"/>
  <c r="B7" i="62"/>
  <c r="A7" i="62"/>
  <c r="B6" i="62"/>
  <c r="A6" i="62"/>
  <c r="B5" i="62"/>
  <c r="A5" i="62"/>
  <c r="B4" i="62"/>
  <c r="A4" i="62"/>
  <c r="B3" i="62"/>
  <c r="A3" i="62"/>
  <c r="B17" i="63"/>
  <c r="A17" i="63"/>
  <c r="B16" i="63"/>
  <c r="A16" i="63"/>
  <c r="B15" i="63"/>
  <c r="A15" i="63"/>
  <c r="B14" i="63"/>
  <c r="A14" i="63"/>
  <c r="B13" i="63"/>
  <c r="A13" i="63"/>
  <c r="B12" i="63"/>
  <c r="A12" i="63"/>
  <c r="B11" i="63"/>
  <c r="A11" i="63"/>
  <c r="B10" i="63"/>
  <c r="A10" i="63"/>
  <c r="B9" i="63"/>
  <c r="A9" i="63"/>
  <c r="B8" i="63"/>
  <c r="A8" i="63"/>
  <c r="B7" i="63"/>
  <c r="A7" i="63"/>
  <c r="B6" i="63"/>
  <c r="A6" i="63"/>
  <c r="B5" i="63"/>
  <c r="A5" i="63"/>
  <c r="B4" i="63"/>
  <c r="A4" i="63"/>
  <c r="B3" i="63"/>
  <c r="A3" i="63"/>
  <c r="B17" i="57"/>
  <c r="A17" i="57"/>
  <c r="B16" i="57"/>
  <c r="A16" i="57"/>
  <c r="B15" i="57"/>
  <c r="A15" i="57"/>
  <c r="B14" i="57"/>
  <c r="A14" i="57"/>
  <c r="B13" i="57"/>
  <c r="A13" i="57"/>
  <c r="B12" i="57"/>
  <c r="A12" i="57"/>
  <c r="B11" i="57"/>
  <c r="A11" i="57"/>
  <c r="B10" i="57"/>
  <c r="A10" i="57"/>
  <c r="B9" i="57"/>
  <c r="A9" i="57"/>
  <c r="B8" i="57"/>
  <c r="A8" i="57"/>
  <c r="B7" i="57"/>
  <c r="A7" i="57"/>
  <c r="B6" i="57"/>
  <c r="A6" i="57"/>
  <c r="B5" i="57"/>
  <c r="A5" i="57"/>
  <c r="B4" i="57"/>
  <c r="A4" i="57"/>
  <c r="B3" i="57"/>
  <c r="A3" i="57"/>
  <c r="B17" i="65"/>
  <c r="A17" i="65"/>
  <c r="B16" i="65"/>
  <c r="A16" i="65"/>
  <c r="B15" i="65"/>
  <c r="A15" i="65"/>
  <c r="B14" i="65"/>
  <c r="A14" i="65"/>
  <c r="B13" i="65"/>
  <c r="A13" i="65"/>
  <c r="B12" i="65"/>
  <c r="A12" i="65"/>
  <c r="B11" i="65"/>
  <c r="A11" i="65"/>
  <c r="B10" i="65"/>
  <c r="A10" i="65"/>
  <c r="B9" i="65"/>
  <c r="A9" i="65"/>
  <c r="B8" i="65"/>
  <c r="A8" i="65"/>
  <c r="B7" i="65"/>
  <c r="A7" i="65"/>
  <c r="B6" i="65"/>
  <c r="A6" i="65"/>
  <c r="B5" i="65"/>
  <c r="A5" i="65"/>
  <c r="B4" i="65"/>
  <c r="A4" i="65"/>
  <c r="B3" i="65"/>
  <c r="A3" i="65"/>
  <c r="B17" i="64"/>
  <c r="A17" i="64"/>
  <c r="B16" i="64"/>
  <c r="A16" i="64"/>
  <c r="B15" i="64"/>
  <c r="A15" i="64"/>
  <c r="B14" i="64"/>
  <c r="A14" i="64"/>
  <c r="B13" i="64"/>
  <c r="A13" i="64"/>
  <c r="B12" i="64"/>
  <c r="A12" i="64"/>
  <c r="B11" i="64"/>
  <c r="A11" i="64"/>
  <c r="B10" i="64"/>
  <c r="A10" i="64"/>
  <c r="B9" i="64"/>
  <c r="A9" i="64"/>
  <c r="B8" i="64"/>
  <c r="A8" i="64"/>
  <c r="B7" i="64"/>
  <c r="A7" i="64"/>
  <c r="B6" i="64"/>
  <c r="A6" i="64"/>
  <c r="B5" i="64"/>
  <c r="A5" i="64"/>
  <c r="B4" i="64"/>
  <c r="A4" i="64"/>
  <c r="B3" i="64"/>
  <c r="A3" i="64"/>
  <c r="B17" i="56"/>
  <c r="A17" i="56"/>
  <c r="B16" i="56"/>
  <c r="A16" i="56"/>
  <c r="B15" i="56"/>
  <c r="A15" i="56"/>
  <c r="B14" i="56"/>
  <c r="A14" i="56"/>
  <c r="B13" i="56"/>
  <c r="A13" i="56"/>
  <c r="B12" i="56"/>
  <c r="A12" i="56"/>
  <c r="B11" i="56"/>
  <c r="A11" i="56"/>
  <c r="B10" i="56"/>
  <c r="A10" i="56"/>
  <c r="B9" i="56"/>
  <c r="A9" i="56"/>
  <c r="B8" i="56"/>
  <c r="A8" i="56"/>
  <c r="B7" i="56"/>
  <c r="A7" i="56"/>
  <c r="B6" i="56"/>
  <c r="A6" i="56"/>
  <c r="B5" i="56"/>
  <c r="A5" i="56"/>
  <c r="B4" i="56"/>
  <c r="A4" i="56"/>
  <c r="B3" i="56"/>
  <c r="A3" i="56"/>
  <c r="B17" i="67"/>
  <c r="A17" i="67"/>
  <c r="B16" i="67"/>
  <c r="A16" i="67"/>
  <c r="B15" i="67"/>
  <c r="A15" i="67"/>
  <c r="B14" i="67"/>
  <c r="A14" i="67"/>
  <c r="B13" i="67"/>
  <c r="A13" i="67"/>
  <c r="B12" i="67"/>
  <c r="A12" i="67"/>
  <c r="B11" i="67"/>
  <c r="A11" i="67"/>
  <c r="B10" i="67"/>
  <c r="A10" i="67"/>
  <c r="B9" i="67"/>
  <c r="A9" i="67"/>
  <c r="B8" i="67"/>
  <c r="A8" i="67"/>
  <c r="B7" i="67"/>
  <c r="A7" i="67"/>
  <c r="B6" i="67"/>
  <c r="A6" i="67"/>
  <c r="B5" i="67"/>
  <c r="A5" i="67"/>
  <c r="B4" i="67"/>
  <c r="A4" i="67"/>
  <c r="B3" i="67"/>
  <c r="A3" i="67"/>
  <c r="B17" i="68"/>
  <c r="A17" i="68"/>
  <c r="B16" i="68"/>
  <c r="A16" i="68"/>
  <c r="B15" i="68"/>
  <c r="A15" i="68"/>
  <c r="B14" i="68"/>
  <c r="A14" i="68"/>
  <c r="B13" i="68"/>
  <c r="A13" i="68"/>
  <c r="B12" i="68"/>
  <c r="A12" i="68"/>
  <c r="B11" i="68"/>
  <c r="A11" i="68"/>
  <c r="B10" i="68"/>
  <c r="A10" i="68"/>
  <c r="B9" i="68"/>
  <c r="A9" i="68"/>
  <c r="B8" i="68"/>
  <c r="A8" i="68"/>
  <c r="B7" i="68"/>
  <c r="A7" i="68"/>
  <c r="B6" i="68"/>
  <c r="A6" i="68"/>
  <c r="B5" i="68"/>
  <c r="A5" i="68"/>
  <c r="B4" i="68"/>
  <c r="A4" i="68"/>
  <c r="B3" i="68"/>
  <c r="A3" i="68"/>
  <c r="B17" i="69"/>
  <c r="A17" i="69"/>
  <c r="B16" i="69"/>
  <c r="A16" i="69"/>
  <c r="B15" i="69"/>
  <c r="A15" i="69"/>
  <c r="B14" i="69"/>
  <c r="A14" i="69"/>
  <c r="B13" i="69"/>
  <c r="A13" i="69"/>
  <c r="B12" i="69"/>
  <c r="A12" i="69"/>
  <c r="B11" i="69"/>
  <c r="A11" i="69"/>
  <c r="B10" i="69"/>
  <c r="A10" i="69"/>
  <c r="B9" i="69"/>
  <c r="A9" i="69"/>
  <c r="B8" i="69"/>
  <c r="A8" i="69"/>
  <c r="B7" i="69"/>
  <c r="A7" i="69"/>
  <c r="B6" i="69"/>
  <c r="A6" i="69"/>
  <c r="B5" i="69"/>
  <c r="A5" i="69"/>
  <c r="B4" i="69"/>
  <c r="A4" i="69"/>
  <c r="B3" i="69"/>
  <c r="A3" i="69"/>
  <c r="B17" i="71"/>
  <c r="A17" i="71"/>
  <c r="B16" i="71"/>
  <c r="A16" i="71"/>
  <c r="B15" i="71"/>
  <c r="A15" i="71"/>
  <c r="B14" i="71"/>
  <c r="A14" i="71"/>
  <c r="B13" i="71"/>
  <c r="A13" i="71"/>
  <c r="B12" i="71"/>
  <c r="A12" i="71"/>
  <c r="B11" i="71"/>
  <c r="A11" i="71"/>
  <c r="B10" i="71"/>
  <c r="A10" i="71"/>
  <c r="B9" i="71"/>
  <c r="A9" i="71"/>
  <c r="B8" i="71"/>
  <c r="A8" i="71"/>
  <c r="B7" i="71"/>
  <c r="A7" i="71"/>
  <c r="B6" i="71"/>
  <c r="A6" i="71"/>
  <c r="B5" i="71"/>
  <c r="A5" i="71"/>
  <c r="B4" i="71"/>
  <c r="A4" i="71"/>
  <c r="B3" i="71"/>
  <c r="A3" i="71"/>
  <c r="B17" i="72"/>
  <c r="A17" i="72"/>
  <c r="B16" i="72"/>
  <c r="A16" i="72"/>
  <c r="B15" i="72"/>
  <c r="A15" i="72"/>
  <c r="B14" i="72"/>
  <c r="A14" i="72"/>
  <c r="B13" i="72"/>
  <c r="A13" i="72"/>
  <c r="B12" i="72"/>
  <c r="A12" i="72"/>
  <c r="B11" i="72"/>
  <c r="A11" i="72"/>
  <c r="B10" i="72"/>
  <c r="A10" i="72"/>
  <c r="B9" i="72"/>
  <c r="A9" i="72"/>
  <c r="B8" i="72"/>
  <c r="A8" i="72"/>
  <c r="B7" i="72"/>
  <c r="A7" i="72"/>
  <c r="B6" i="72"/>
  <c r="A6" i="72"/>
  <c r="B5" i="72"/>
  <c r="A5" i="72"/>
  <c r="B4" i="72"/>
  <c r="A4" i="72"/>
  <c r="B3" i="72"/>
  <c r="A3" i="72"/>
  <c r="B17" i="66"/>
  <c r="A17" i="66"/>
  <c r="B16" i="66"/>
  <c r="A16" i="66"/>
  <c r="B15" i="66"/>
  <c r="A15" i="66"/>
  <c r="B14" i="66"/>
  <c r="A14" i="66"/>
  <c r="B13" i="66"/>
  <c r="A13" i="66"/>
  <c r="B12" i="66"/>
  <c r="A12" i="66"/>
  <c r="B11" i="66"/>
  <c r="A11" i="66"/>
  <c r="B10" i="66"/>
  <c r="A10" i="66"/>
  <c r="B9" i="66"/>
  <c r="A9" i="66"/>
  <c r="B8" i="66"/>
  <c r="A8" i="66"/>
  <c r="B7" i="66"/>
  <c r="A7" i="66"/>
  <c r="B6" i="66"/>
  <c r="A6" i="66"/>
  <c r="B5" i="66"/>
  <c r="A5" i="66"/>
  <c r="B4" i="66"/>
  <c r="A4" i="66"/>
  <c r="B3" i="66"/>
  <c r="A3" i="66"/>
  <c r="B17" i="70"/>
  <c r="A17" i="70"/>
  <c r="B16" i="70"/>
  <c r="A16" i="70"/>
  <c r="B15" i="70"/>
  <c r="A15" i="70"/>
  <c r="B14" i="70"/>
  <c r="A14" i="70"/>
  <c r="B13" i="70"/>
  <c r="A13" i="70"/>
  <c r="B12" i="70"/>
  <c r="A12" i="70"/>
  <c r="B11" i="70"/>
  <c r="A11" i="70"/>
  <c r="B10" i="70"/>
  <c r="A10" i="70"/>
  <c r="B9" i="70"/>
  <c r="A9" i="70"/>
  <c r="B8" i="70"/>
  <c r="A8" i="70"/>
  <c r="B7" i="70"/>
  <c r="A7" i="70"/>
  <c r="B6" i="70"/>
  <c r="A6" i="70"/>
  <c r="B5" i="70"/>
  <c r="A5" i="70"/>
  <c r="B4" i="70"/>
  <c r="A4" i="70"/>
  <c r="B3" i="70"/>
  <c r="A3" i="70"/>
  <c r="B17" i="55"/>
  <c r="A17" i="55"/>
  <c r="B16" i="55"/>
  <c r="A16" i="55"/>
  <c r="B15" i="55"/>
  <c r="A15" i="55"/>
  <c r="B14" i="55"/>
  <c r="A14" i="55"/>
  <c r="B13" i="55"/>
  <c r="A13" i="55"/>
  <c r="B12" i="55"/>
  <c r="A12" i="55"/>
  <c r="B11" i="55"/>
  <c r="A11" i="55"/>
  <c r="B10" i="55"/>
  <c r="A10" i="55"/>
  <c r="B9" i="55"/>
  <c r="A9" i="55"/>
  <c r="B8" i="55"/>
  <c r="A8" i="55"/>
  <c r="B7" i="55"/>
  <c r="A7" i="55"/>
  <c r="B6" i="55"/>
  <c r="A6" i="55"/>
  <c r="B5" i="55"/>
  <c r="A5" i="55"/>
  <c r="B4" i="55"/>
  <c r="A4" i="55"/>
  <c r="B3" i="55"/>
  <c r="A3" i="55"/>
  <c r="A4" i="8"/>
  <c r="B4" i="8"/>
  <c r="A5" i="8"/>
  <c r="B5" i="8"/>
  <c r="A6" i="8"/>
  <c r="B6" i="8"/>
  <c r="A7" i="8"/>
  <c r="B7" i="8"/>
  <c r="A8" i="8"/>
  <c r="B8" i="8"/>
  <c r="A9" i="8"/>
  <c r="B9" i="8"/>
  <c r="A10" i="8"/>
  <c r="B10" i="8"/>
  <c r="A11" i="8"/>
  <c r="B11" i="8"/>
  <c r="A12" i="8"/>
  <c r="B12" i="8"/>
  <c r="A13" i="8"/>
  <c r="B13" i="8"/>
  <c r="A14" i="8"/>
  <c r="B14" i="8"/>
  <c r="A15" i="8"/>
  <c r="B15" i="8"/>
  <c r="A16" i="8"/>
  <c r="B16" i="8"/>
  <c r="A17" i="8"/>
  <c r="B17" i="8"/>
  <c r="B3" i="8"/>
  <c r="A3" i="8"/>
  <c r="C17" i="44" l="1"/>
  <c r="B17" i="44"/>
  <c r="A17" i="44"/>
  <c r="C16" i="44"/>
  <c r="B16" i="44"/>
  <c r="A16" i="44"/>
  <c r="C15" i="44"/>
  <c r="B15" i="44"/>
  <c r="A15" i="44"/>
  <c r="C14" i="44"/>
  <c r="B14" i="44"/>
  <c r="A14" i="44"/>
  <c r="C13" i="44"/>
  <c r="B13" i="44"/>
  <c r="A13" i="44"/>
  <c r="C12" i="44"/>
  <c r="B12" i="44"/>
  <c r="A12" i="44"/>
  <c r="C11" i="44"/>
  <c r="B11" i="44"/>
  <c r="A11" i="44"/>
  <c r="C10" i="44"/>
  <c r="B10" i="44"/>
  <c r="A10" i="44"/>
  <c r="C9" i="44"/>
  <c r="B9" i="44"/>
  <c r="A9" i="44"/>
  <c r="C8" i="44"/>
  <c r="B8" i="44"/>
  <c r="A8" i="44"/>
  <c r="C7" i="44"/>
  <c r="B7" i="44"/>
  <c r="A7" i="44"/>
  <c r="C6" i="44"/>
  <c r="B6" i="44"/>
  <c r="A6" i="44"/>
  <c r="C5" i="44"/>
  <c r="B5" i="44"/>
  <c r="A5" i="44"/>
  <c r="C4" i="44"/>
  <c r="B4" i="44"/>
  <c r="A4" i="44"/>
  <c r="C3" i="44"/>
  <c r="B3" i="44"/>
  <c r="A3" i="44"/>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A4" i="25"/>
  <c r="A5" i="25"/>
  <c r="A6" i="25"/>
  <c r="A7" i="25"/>
  <c r="A8" i="25"/>
  <c r="A9" i="25"/>
  <c r="A10" i="25"/>
  <c r="A11" i="25"/>
  <c r="A12" i="25"/>
  <c r="A13" i="25"/>
  <c r="A14" i="25"/>
  <c r="A15" i="25"/>
  <c r="A16" i="25"/>
  <c r="A17" i="25"/>
  <c r="A3" i="25"/>
  <c r="B3" i="25"/>
  <c r="B4" i="25"/>
  <c r="C4" i="25"/>
  <c r="B5" i="25"/>
  <c r="C5" i="25"/>
  <c r="B6" i="25"/>
  <c r="C6" i="25"/>
  <c r="B7" i="25"/>
  <c r="C7" i="25"/>
  <c r="B8" i="25"/>
  <c r="C8" i="25"/>
  <c r="B9" i="25"/>
  <c r="C9" i="25"/>
  <c r="B10" i="25"/>
  <c r="C10" i="25"/>
  <c r="B11" i="25"/>
  <c r="C11" i="25"/>
  <c r="B12" i="25"/>
  <c r="C12" i="25"/>
  <c r="B13" i="25"/>
  <c r="C13" i="25"/>
  <c r="B14" i="25"/>
  <c r="C14" i="25"/>
  <c r="B15" i="25"/>
  <c r="C15" i="25"/>
  <c r="B16" i="25"/>
  <c r="C16" i="25"/>
  <c r="B17" i="25"/>
  <c r="C17" i="25"/>
  <c r="C3" i="25"/>
  <c r="BF1" i="46" l="1"/>
  <c r="BC1" i="46"/>
  <c r="AZ1" i="46"/>
  <c r="AW1" i="46"/>
  <c r="AT1" i="46"/>
  <c r="AQ1" i="46"/>
  <c r="AN1" i="46"/>
  <c r="AK1" i="46"/>
  <c r="AH1" i="46"/>
  <c r="AE1" i="46"/>
  <c r="AB1" i="46"/>
  <c r="Y1" i="46"/>
  <c r="V1" i="46"/>
  <c r="S1" i="46"/>
  <c r="P1" i="46"/>
  <c r="M1" i="46"/>
  <c r="J1" i="46"/>
  <c r="G1" i="46"/>
  <c r="D1" i="46"/>
  <c r="D23" i="24"/>
  <c r="D22" i="24"/>
  <c r="D21" i="24"/>
  <c r="D20" i="24"/>
  <c r="D19" i="24"/>
  <c r="D18" i="24"/>
  <c r="D17" i="24"/>
  <c r="D16" i="24"/>
  <c r="D15" i="24"/>
  <c r="D14" i="24"/>
  <c r="A7" i="24"/>
  <c r="D13" i="24"/>
  <c r="D12" i="24"/>
  <c r="D11" i="24"/>
  <c r="D10" i="24"/>
  <c r="D9" i="24"/>
  <c r="D7" i="24"/>
  <c r="D8" i="24"/>
  <c r="D6" i="24"/>
  <c r="D5" i="24"/>
  <c r="C23" i="24"/>
  <c r="C22" i="24"/>
  <c r="C21" i="24"/>
  <c r="C20" i="24"/>
  <c r="C19" i="24"/>
  <c r="C18" i="24"/>
  <c r="C17" i="24"/>
  <c r="C16" i="24"/>
  <c r="C15" i="24"/>
  <c r="C14" i="24"/>
  <c r="C13" i="24"/>
  <c r="C12" i="24"/>
  <c r="C11" i="24"/>
  <c r="C10" i="24"/>
  <c r="C9" i="24"/>
  <c r="C8" i="24"/>
  <c r="C7" i="24"/>
  <c r="C6" i="24"/>
  <c r="C5" i="24"/>
  <c r="A11" i="24"/>
  <c r="A23" i="24"/>
  <c r="A22" i="24"/>
  <c r="A21" i="24"/>
  <c r="A20" i="24"/>
  <c r="A19" i="24"/>
  <c r="A17" i="24"/>
  <c r="A18" i="24"/>
  <c r="A16" i="24"/>
  <c r="A15" i="24"/>
  <c r="A14" i="24"/>
  <c r="A13" i="24"/>
  <c r="A12" i="24"/>
  <c r="A10" i="24"/>
  <c r="A9" i="24"/>
  <c r="A8" i="24"/>
  <c r="A6" i="24"/>
  <c r="A5" i="24"/>
  <c r="A4" i="24"/>
  <c r="C11" i="2"/>
  <c r="C12" i="2"/>
  <c r="C13" i="2"/>
  <c r="C14" i="2"/>
  <c r="C15" i="2"/>
  <c r="C16" i="2"/>
  <c r="C17" i="2"/>
  <c r="C18" i="2"/>
  <c r="C19" i="2"/>
  <c r="C20" i="2"/>
  <c r="C21" i="2"/>
  <c r="C22" i="2"/>
  <c r="C23" i="2"/>
  <c r="C24" i="2"/>
  <c r="C25" i="2"/>
  <c r="C26" i="2"/>
  <c r="C27" i="2"/>
  <c r="C28" i="2"/>
  <c r="C29" i="2"/>
  <c r="A29" i="2"/>
  <c r="A28" i="2"/>
  <c r="A27" i="2"/>
  <c r="A25" i="2"/>
  <c r="A26" i="2"/>
  <c r="A24" i="2"/>
  <c r="A23" i="2"/>
  <c r="A22" i="2"/>
  <c r="A21" i="2"/>
  <c r="A20" i="2"/>
  <c r="A19" i="2"/>
  <c r="A18" i="2"/>
  <c r="A17" i="2"/>
  <c r="A16" i="2"/>
  <c r="A15" i="2"/>
  <c r="A14" i="2"/>
  <c r="A13" i="2"/>
  <c r="A12" i="2"/>
  <c r="A11" i="2"/>
  <c r="D4" i="25"/>
  <c r="E4" i="25"/>
  <c r="F4" i="25"/>
  <c r="G4" i="25"/>
  <c r="H4" i="25"/>
  <c r="I4" i="25"/>
  <c r="J4" i="25"/>
  <c r="K4" i="25"/>
  <c r="L4" i="25"/>
  <c r="M4" i="25"/>
  <c r="N4" i="25"/>
  <c r="O4" i="25"/>
  <c r="P4" i="25"/>
  <c r="Q4" i="25"/>
  <c r="R4" i="25"/>
  <c r="S4" i="25"/>
  <c r="T4" i="25"/>
  <c r="U4" i="25"/>
  <c r="V4" i="25"/>
  <c r="W4" i="25"/>
  <c r="D5" i="25"/>
  <c r="E5" i="25"/>
  <c r="F5" i="25"/>
  <c r="G5" i="25"/>
  <c r="H5" i="25"/>
  <c r="I5" i="25"/>
  <c r="J5" i="25"/>
  <c r="K5" i="25"/>
  <c r="L5" i="25"/>
  <c r="M5" i="25"/>
  <c r="N5" i="25"/>
  <c r="O5" i="25"/>
  <c r="P5" i="25"/>
  <c r="Q5" i="25"/>
  <c r="R5" i="25"/>
  <c r="S5" i="25"/>
  <c r="T5" i="25"/>
  <c r="U5" i="25"/>
  <c r="V5" i="25"/>
  <c r="X5" i="25" s="1"/>
  <c r="W5" i="25"/>
  <c r="D6" i="25"/>
  <c r="E6" i="25"/>
  <c r="F6" i="25"/>
  <c r="G6" i="25"/>
  <c r="H6" i="25"/>
  <c r="I6" i="25"/>
  <c r="J6" i="25"/>
  <c r="K6" i="25"/>
  <c r="L6" i="25"/>
  <c r="M6" i="25"/>
  <c r="N6" i="25"/>
  <c r="O6" i="25"/>
  <c r="P6" i="25"/>
  <c r="Q6" i="25"/>
  <c r="R6" i="25"/>
  <c r="S6" i="25"/>
  <c r="T6" i="25"/>
  <c r="U6" i="25"/>
  <c r="V6" i="25"/>
  <c r="X6" i="25" s="1"/>
  <c r="W6" i="25"/>
  <c r="D7" i="25"/>
  <c r="E7" i="25"/>
  <c r="F7" i="25"/>
  <c r="G7" i="25"/>
  <c r="H7" i="25"/>
  <c r="I7" i="25"/>
  <c r="J7" i="25"/>
  <c r="K7" i="25"/>
  <c r="L7" i="25"/>
  <c r="M7" i="25"/>
  <c r="N7" i="25"/>
  <c r="O7" i="25"/>
  <c r="P7" i="25"/>
  <c r="Q7" i="25"/>
  <c r="R7" i="25"/>
  <c r="S7" i="25"/>
  <c r="T7" i="25"/>
  <c r="U7" i="25"/>
  <c r="V7" i="25"/>
  <c r="X7" i="25" s="1"/>
  <c r="W7" i="25"/>
  <c r="D8" i="25"/>
  <c r="E8" i="25"/>
  <c r="F8" i="25"/>
  <c r="G8" i="25"/>
  <c r="H8" i="25"/>
  <c r="I8" i="25"/>
  <c r="J8" i="25"/>
  <c r="K8" i="25"/>
  <c r="L8" i="25"/>
  <c r="M8" i="25"/>
  <c r="N8" i="25"/>
  <c r="O8" i="25"/>
  <c r="P8" i="25"/>
  <c r="Q8" i="25"/>
  <c r="R8" i="25"/>
  <c r="S8" i="25"/>
  <c r="T8" i="25"/>
  <c r="U8" i="25"/>
  <c r="V8" i="25"/>
  <c r="W8" i="25"/>
  <c r="D9" i="25"/>
  <c r="E9" i="25"/>
  <c r="F9" i="25"/>
  <c r="G9" i="25"/>
  <c r="H9" i="25"/>
  <c r="I9" i="25"/>
  <c r="J9" i="25"/>
  <c r="K9" i="25"/>
  <c r="L9" i="25"/>
  <c r="M9" i="25"/>
  <c r="N9" i="25"/>
  <c r="O9" i="25"/>
  <c r="P9" i="25"/>
  <c r="Q9" i="25"/>
  <c r="R9" i="25"/>
  <c r="S9" i="25"/>
  <c r="T9" i="25"/>
  <c r="U9" i="25"/>
  <c r="V9" i="25"/>
  <c r="W9" i="25"/>
  <c r="D10" i="25"/>
  <c r="E10" i="25"/>
  <c r="F10" i="25"/>
  <c r="G10" i="25"/>
  <c r="H10" i="25"/>
  <c r="I10" i="25"/>
  <c r="J10" i="25"/>
  <c r="K10" i="25"/>
  <c r="L10" i="25"/>
  <c r="M10" i="25"/>
  <c r="N10" i="25"/>
  <c r="O10" i="25"/>
  <c r="P10" i="25"/>
  <c r="Q10" i="25"/>
  <c r="R10" i="25"/>
  <c r="S10" i="25"/>
  <c r="T10" i="25"/>
  <c r="U10" i="25"/>
  <c r="V10" i="25"/>
  <c r="W10" i="25"/>
  <c r="D11" i="25"/>
  <c r="E11" i="25"/>
  <c r="F11" i="25"/>
  <c r="G11" i="25"/>
  <c r="H11" i="25"/>
  <c r="I11" i="25"/>
  <c r="J11" i="25"/>
  <c r="K11" i="25"/>
  <c r="L11" i="25"/>
  <c r="M11" i="25"/>
  <c r="N11" i="25"/>
  <c r="O11" i="25"/>
  <c r="P11" i="25"/>
  <c r="Q11" i="25"/>
  <c r="R11" i="25"/>
  <c r="S11" i="25"/>
  <c r="T11" i="25"/>
  <c r="U11" i="25"/>
  <c r="V11" i="25"/>
  <c r="W11" i="25"/>
  <c r="D12" i="25"/>
  <c r="E12" i="25"/>
  <c r="F12" i="25"/>
  <c r="G12" i="25"/>
  <c r="H12" i="25"/>
  <c r="I12" i="25"/>
  <c r="J12" i="25"/>
  <c r="K12" i="25"/>
  <c r="L12" i="25"/>
  <c r="M12" i="25"/>
  <c r="N12" i="25"/>
  <c r="O12" i="25"/>
  <c r="P12" i="25"/>
  <c r="Q12" i="25"/>
  <c r="R12" i="25"/>
  <c r="S12" i="25"/>
  <c r="T12" i="25"/>
  <c r="U12" i="25"/>
  <c r="V12" i="25"/>
  <c r="W12" i="25"/>
  <c r="D13" i="25"/>
  <c r="E13" i="25"/>
  <c r="F13" i="25"/>
  <c r="G13" i="25"/>
  <c r="H13" i="25"/>
  <c r="I13" i="25"/>
  <c r="J13" i="25"/>
  <c r="K13" i="25"/>
  <c r="L13" i="25"/>
  <c r="M13" i="25"/>
  <c r="N13" i="25"/>
  <c r="O13" i="25"/>
  <c r="P13" i="25"/>
  <c r="Q13" i="25"/>
  <c r="R13" i="25"/>
  <c r="S13" i="25"/>
  <c r="T13" i="25"/>
  <c r="U13" i="25"/>
  <c r="V13" i="25"/>
  <c r="W13" i="25"/>
  <c r="D14" i="25"/>
  <c r="E14" i="25"/>
  <c r="F14" i="25"/>
  <c r="G14" i="25"/>
  <c r="H14" i="25"/>
  <c r="I14" i="25"/>
  <c r="J14" i="25"/>
  <c r="K14" i="25"/>
  <c r="L14" i="25"/>
  <c r="M14" i="25"/>
  <c r="N14" i="25"/>
  <c r="O14" i="25"/>
  <c r="P14" i="25"/>
  <c r="Q14" i="25"/>
  <c r="R14" i="25"/>
  <c r="S14" i="25"/>
  <c r="T14" i="25"/>
  <c r="U14" i="25"/>
  <c r="V14" i="25"/>
  <c r="W14" i="25"/>
  <c r="D15" i="25"/>
  <c r="E15" i="25"/>
  <c r="F15" i="25"/>
  <c r="G15" i="25"/>
  <c r="H15" i="25"/>
  <c r="I15" i="25"/>
  <c r="J15" i="25"/>
  <c r="K15" i="25"/>
  <c r="L15" i="25"/>
  <c r="M15" i="25"/>
  <c r="N15" i="25"/>
  <c r="O15" i="25"/>
  <c r="P15" i="25"/>
  <c r="Q15" i="25"/>
  <c r="R15" i="25"/>
  <c r="S15" i="25"/>
  <c r="T15" i="25"/>
  <c r="U15" i="25"/>
  <c r="V15" i="25"/>
  <c r="W15" i="25"/>
  <c r="D16" i="25"/>
  <c r="E16" i="25"/>
  <c r="F16" i="25"/>
  <c r="G16" i="25"/>
  <c r="H16" i="25"/>
  <c r="I16" i="25"/>
  <c r="J16" i="25"/>
  <c r="K16" i="25"/>
  <c r="L16" i="25"/>
  <c r="M16" i="25"/>
  <c r="N16" i="25"/>
  <c r="O16" i="25"/>
  <c r="P16" i="25"/>
  <c r="Q16" i="25"/>
  <c r="R16" i="25"/>
  <c r="S16" i="25"/>
  <c r="T16" i="25"/>
  <c r="U16" i="25"/>
  <c r="V16" i="25"/>
  <c r="W16" i="25"/>
  <c r="D17" i="25"/>
  <c r="E17" i="25"/>
  <c r="F17" i="25"/>
  <c r="G17" i="25"/>
  <c r="H17" i="25"/>
  <c r="I17" i="25"/>
  <c r="J17" i="25"/>
  <c r="K17" i="25"/>
  <c r="L17" i="25"/>
  <c r="M17" i="25"/>
  <c r="N17" i="25"/>
  <c r="O17" i="25"/>
  <c r="P17" i="25"/>
  <c r="Q17" i="25"/>
  <c r="R17" i="25"/>
  <c r="S17" i="25"/>
  <c r="T17" i="25"/>
  <c r="U17" i="25"/>
  <c r="V17" i="25"/>
  <c r="W17" i="25"/>
  <c r="W3" i="25"/>
  <c r="V3" i="25"/>
  <c r="U3" i="25"/>
  <c r="T3" i="25"/>
  <c r="S3" i="25"/>
  <c r="R3" i="25"/>
  <c r="Q3" i="25"/>
  <c r="P3" i="25"/>
  <c r="O3" i="25"/>
  <c r="N3" i="25"/>
  <c r="M3" i="25"/>
  <c r="L3" i="25"/>
  <c r="K3" i="25"/>
  <c r="J3" i="25"/>
  <c r="I3" i="25"/>
  <c r="H3" i="25"/>
  <c r="G3" i="25"/>
  <c r="F3" i="25"/>
  <c r="E3" i="25"/>
  <c r="D3" i="25"/>
  <c r="W2" i="25"/>
  <c r="V2" i="25"/>
  <c r="U2" i="25"/>
  <c r="T2" i="25"/>
  <c r="S2" i="25"/>
  <c r="R2" i="25"/>
  <c r="Q2" i="25"/>
  <c r="P2" i="25"/>
  <c r="O2" i="25"/>
  <c r="N2" i="25"/>
  <c r="M2" i="25"/>
  <c r="L2" i="25"/>
  <c r="K2" i="25"/>
  <c r="J2" i="25"/>
  <c r="I2" i="25"/>
  <c r="H2" i="25"/>
  <c r="G2" i="25"/>
  <c r="F2" i="25"/>
  <c r="E2" i="25"/>
  <c r="D2" i="25"/>
  <c r="J17" i="74"/>
  <c r="W17" i="6" s="1"/>
  <c r="J16" i="74"/>
  <c r="W16" i="6" s="1"/>
  <c r="J13" i="74"/>
  <c r="W13" i="6" s="1"/>
  <c r="J12" i="74"/>
  <c r="W12" i="6" s="1"/>
  <c r="J4" i="74"/>
  <c r="W4" i="6" s="1"/>
  <c r="J17" i="60"/>
  <c r="J16" i="60"/>
  <c r="J13" i="60"/>
  <c r="K13" i="60" s="1"/>
  <c r="J12" i="60"/>
  <c r="K12" i="60" s="1"/>
  <c r="J9" i="60"/>
  <c r="J8" i="60"/>
  <c r="J5" i="60"/>
  <c r="K5" i="60" s="1"/>
  <c r="J4" i="60"/>
  <c r="V4" i="6" s="1"/>
  <c r="J16" i="58"/>
  <c r="J12" i="58"/>
  <c r="J8" i="58"/>
  <c r="S8" i="6" s="1"/>
  <c r="J4" i="58"/>
  <c r="S4" i="6" s="1"/>
  <c r="J16" i="62"/>
  <c r="J12" i="62"/>
  <c r="J8" i="62"/>
  <c r="K8" i="62" s="1"/>
  <c r="J16" i="63"/>
  <c r="Q16" i="6" s="1"/>
  <c r="J12" i="63"/>
  <c r="J8" i="63"/>
  <c r="J4" i="63"/>
  <c r="K4" i="63" s="1"/>
  <c r="J17" i="57"/>
  <c r="J16" i="57"/>
  <c r="J13" i="57"/>
  <c r="J12" i="57"/>
  <c r="K12" i="57" s="1"/>
  <c r="J9" i="57"/>
  <c r="K9" i="57" s="1"/>
  <c r="J8" i="57"/>
  <c r="J5" i="57"/>
  <c r="J4" i="57"/>
  <c r="K4" i="57" s="1"/>
  <c r="J17" i="65"/>
  <c r="J16" i="65"/>
  <c r="J13" i="65"/>
  <c r="K13" i="65" s="1"/>
  <c r="J12" i="65"/>
  <c r="K12" i="65" s="1"/>
  <c r="J9" i="65"/>
  <c r="K9" i="65" s="1"/>
  <c r="J8" i="65"/>
  <c r="J5" i="65"/>
  <c r="J4" i="65"/>
  <c r="K4" i="65" s="1"/>
  <c r="J17" i="64"/>
  <c r="J16" i="64"/>
  <c r="J13" i="64"/>
  <c r="J12" i="64"/>
  <c r="K12" i="64" s="1"/>
  <c r="J9" i="64"/>
  <c r="K9" i="64" s="1"/>
  <c r="J8" i="64"/>
  <c r="J5" i="64"/>
  <c r="J4" i="64"/>
  <c r="K4" i="64" s="1"/>
  <c r="J16" i="56"/>
  <c r="K16" i="56" s="1"/>
  <c r="J12" i="56"/>
  <c r="J8" i="56"/>
  <c r="J4" i="56"/>
  <c r="M4" i="6" s="1"/>
  <c r="J16" i="67"/>
  <c r="J13" i="67"/>
  <c r="J12" i="67"/>
  <c r="J9" i="67"/>
  <c r="L9" i="6" s="1"/>
  <c r="J8" i="67"/>
  <c r="K8" i="67" s="1"/>
  <c r="J17" i="68"/>
  <c r="J16" i="68"/>
  <c r="J8" i="68"/>
  <c r="K8" i="68" s="1"/>
  <c r="J5" i="68"/>
  <c r="K5" i="68" s="1"/>
  <c r="J4" i="68"/>
  <c r="J16" i="69"/>
  <c r="K16" i="69" s="1"/>
  <c r="J12" i="69"/>
  <c r="K12" i="69" s="1"/>
  <c r="J8" i="69"/>
  <c r="K8" i="69" s="1"/>
  <c r="J4" i="69"/>
  <c r="J4" i="6" s="1"/>
  <c r="J17" i="71"/>
  <c r="J16" i="71"/>
  <c r="K16" i="71" s="1"/>
  <c r="J13" i="71"/>
  <c r="I13" i="6" s="1"/>
  <c r="J12" i="71"/>
  <c r="J9" i="71"/>
  <c r="J8" i="71"/>
  <c r="I8" i="6" s="1"/>
  <c r="J5" i="71"/>
  <c r="K5" i="71" s="1"/>
  <c r="J4" i="71"/>
  <c r="J17" i="72"/>
  <c r="J16" i="72"/>
  <c r="K16" i="72" s="1"/>
  <c r="J12" i="72"/>
  <c r="K12" i="72" s="1"/>
  <c r="J9" i="72"/>
  <c r="J8" i="72"/>
  <c r="J4" i="72"/>
  <c r="K4" i="72" s="1"/>
  <c r="J8" i="55"/>
  <c r="K8" i="55" s="1"/>
  <c r="J5" i="55"/>
  <c r="J4" i="55"/>
  <c r="W2" i="6"/>
  <c r="V2" i="6"/>
  <c r="U2" i="6"/>
  <c r="T2" i="6"/>
  <c r="S2" i="6"/>
  <c r="R2" i="6"/>
  <c r="Q2" i="6"/>
  <c r="P2" i="6"/>
  <c r="O2" i="6"/>
  <c r="N2" i="6"/>
  <c r="M2" i="6"/>
  <c r="L2" i="6"/>
  <c r="K2" i="6"/>
  <c r="J2" i="6"/>
  <c r="I2" i="6"/>
  <c r="H2" i="6"/>
  <c r="G2" i="6"/>
  <c r="F2" i="6"/>
  <c r="E2" i="6"/>
  <c r="D4" i="44"/>
  <c r="H4" i="44" s="1"/>
  <c r="D5" i="44"/>
  <c r="H5" i="44" s="1"/>
  <c r="D6" i="44"/>
  <c r="H6" i="44" s="1"/>
  <c r="X6" i="6" s="1"/>
  <c r="D7" i="44"/>
  <c r="H7" i="44" s="1"/>
  <c r="D8" i="44"/>
  <c r="H8" i="44" s="1"/>
  <c r="D9" i="44"/>
  <c r="H9" i="44" s="1"/>
  <c r="D10" i="44"/>
  <c r="H10" i="44" s="1"/>
  <c r="D11" i="44"/>
  <c r="H11" i="44" s="1"/>
  <c r="D12" i="44"/>
  <c r="H12" i="44" s="1"/>
  <c r="X12" i="6" s="1"/>
  <c r="D13" i="44"/>
  <c r="H13" i="44" s="1"/>
  <c r="D14" i="44"/>
  <c r="H14" i="44" s="1"/>
  <c r="D15" i="44"/>
  <c r="H15" i="44" s="1"/>
  <c r="D16" i="44"/>
  <c r="D17" i="44"/>
  <c r="H17" i="44" s="1"/>
  <c r="D3" i="44"/>
  <c r="H16" i="44"/>
  <c r="J19" i="74"/>
  <c r="K19" i="74" s="1"/>
  <c r="J18" i="74"/>
  <c r="W18" i="6" s="1"/>
  <c r="J15" i="74"/>
  <c r="W15" i="6" s="1"/>
  <c r="J14" i="74"/>
  <c r="W14" i="6" s="1"/>
  <c r="J11" i="74"/>
  <c r="W11" i="6" s="1"/>
  <c r="J10" i="74"/>
  <c r="W10" i="6" s="1"/>
  <c r="J9" i="74"/>
  <c r="W9" i="6" s="1"/>
  <c r="J8" i="74"/>
  <c r="W8" i="6" s="1"/>
  <c r="J7" i="74"/>
  <c r="W7" i="6" s="1"/>
  <c r="J6" i="74"/>
  <c r="W6" i="6" s="1"/>
  <c r="J5" i="74"/>
  <c r="W5" i="6" s="1"/>
  <c r="J3" i="74"/>
  <c r="W3" i="6" s="1"/>
  <c r="J19" i="72"/>
  <c r="H19" i="6" s="1"/>
  <c r="J18" i="72"/>
  <c r="K18" i="72" s="1"/>
  <c r="J15" i="72"/>
  <c r="H15" i="6" s="1"/>
  <c r="J14" i="72"/>
  <c r="K14" i="72" s="1"/>
  <c r="J13" i="72"/>
  <c r="K13" i="72" s="1"/>
  <c r="J11" i="72"/>
  <c r="H11" i="6" s="1"/>
  <c r="J10" i="72"/>
  <c r="K10" i="72" s="1"/>
  <c r="J7" i="72"/>
  <c r="K7" i="72" s="1"/>
  <c r="H7" i="6"/>
  <c r="J6" i="72"/>
  <c r="K6" i="72" s="1"/>
  <c r="J5" i="72"/>
  <c r="K5" i="72" s="1"/>
  <c r="J3" i="72"/>
  <c r="H3" i="6" s="1"/>
  <c r="J19" i="71"/>
  <c r="K19" i="71" s="1"/>
  <c r="J18" i="71"/>
  <c r="K18" i="71" s="1"/>
  <c r="J15" i="71"/>
  <c r="K15" i="71" s="1"/>
  <c r="J14" i="71"/>
  <c r="K14" i="71" s="1"/>
  <c r="J11" i="71"/>
  <c r="K11" i="71" s="1"/>
  <c r="J10" i="71"/>
  <c r="K10" i="71" s="1"/>
  <c r="J7" i="71"/>
  <c r="K7" i="71" s="1"/>
  <c r="J6" i="71"/>
  <c r="K6" i="71" s="1"/>
  <c r="J3" i="71"/>
  <c r="K3" i="71" s="1"/>
  <c r="J19" i="70"/>
  <c r="K19" i="70" s="1"/>
  <c r="J18" i="70"/>
  <c r="F18" i="6" s="1"/>
  <c r="K18" i="70"/>
  <c r="J17" i="70"/>
  <c r="K17" i="70" s="1"/>
  <c r="J16" i="70"/>
  <c r="F16" i="6" s="1"/>
  <c r="K16" i="70"/>
  <c r="J15" i="70"/>
  <c r="K15" i="70" s="1"/>
  <c r="J14" i="70"/>
  <c r="K14" i="70" s="1"/>
  <c r="J13" i="70"/>
  <c r="K13" i="70" s="1"/>
  <c r="J12" i="70"/>
  <c r="K12" i="70" s="1"/>
  <c r="J11" i="70"/>
  <c r="K11" i="70" s="1"/>
  <c r="J10" i="70"/>
  <c r="K10" i="70" s="1"/>
  <c r="J9" i="70"/>
  <c r="K9" i="70" s="1"/>
  <c r="J8" i="70"/>
  <c r="F8" i="6" s="1"/>
  <c r="J7" i="70"/>
  <c r="K7" i="70" s="1"/>
  <c r="J6" i="70"/>
  <c r="F6" i="6" s="1"/>
  <c r="K6" i="70"/>
  <c r="J5" i="70"/>
  <c r="K5" i="70" s="1"/>
  <c r="J4" i="70"/>
  <c r="K4" i="70" s="1"/>
  <c r="J3" i="70"/>
  <c r="K3" i="70" s="1"/>
  <c r="J19" i="69"/>
  <c r="K19" i="69" s="1"/>
  <c r="J18" i="69"/>
  <c r="J18" i="6" s="1"/>
  <c r="K18" i="69"/>
  <c r="J17" i="69"/>
  <c r="K17" i="69" s="1"/>
  <c r="J15" i="69"/>
  <c r="J15" i="6" s="1"/>
  <c r="J14" i="69"/>
  <c r="K14" i="69" s="1"/>
  <c r="J13" i="69"/>
  <c r="K13" i="69" s="1"/>
  <c r="J11" i="69"/>
  <c r="K11" i="69" s="1"/>
  <c r="J10" i="69"/>
  <c r="K10" i="69" s="1"/>
  <c r="J9" i="69"/>
  <c r="K9" i="69" s="1"/>
  <c r="J7" i="69"/>
  <c r="J7" i="6" s="1"/>
  <c r="K7" i="69"/>
  <c r="J6" i="69"/>
  <c r="K6" i="69" s="1"/>
  <c r="J5" i="69"/>
  <c r="K5" i="69" s="1"/>
  <c r="J3" i="69"/>
  <c r="K3" i="69" s="1"/>
  <c r="J19" i="68"/>
  <c r="K19" i="68"/>
  <c r="J18" i="68"/>
  <c r="K18" i="68"/>
  <c r="J15" i="68"/>
  <c r="K15" i="6"/>
  <c r="J14" i="68"/>
  <c r="K14" i="68" s="1"/>
  <c r="J13" i="68"/>
  <c r="K13" i="68"/>
  <c r="J12" i="68"/>
  <c r="K12" i="68" s="1"/>
  <c r="J11" i="68"/>
  <c r="K11" i="6" s="1"/>
  <c r="J10" i="68"/>
  <c r="K10" i="68" s="1"/>
  <c r="J9" i="68"/>
  <c r="K9" i="68" s="1"/>
  <c r="J7" i="68"/>
  <c r="K7" i="68" s="1"/>
  <c r="J6" i="68"/>
  <c r="K6" i="68" s="1"/>
  <c r="J3" i="68"/>
  <c r="K3" i="68" s="1"/>
  <c r="J19" i="67"/>
  <c r="K19" i="67"/>
  <c r="J18" i="67"/>
  <c r="K18" i="67"/>
  <c r="J17" i="67"/>
  <c r="K17" i="67"/>
  <c r="J15" i="67"/>
  <c r="L15" i="6" s="1"/>
  <c r="J14" i="67"/>
  <c r="K14" i="67" s="1"/>
  <c r="J11" i="67"/>
  <c r="L11" i="6"/>
  <c r="J10" i="67"/>
  <c r="K10" i="67" s="1"/>
  <c r="J7" i="67"/>
  <c r="L7" i="6" s="1"/>
  <c r="J6" i="67"/>
  <c r="L6" i="6" s="1"/>
  <c r="K6" i="67"/>
  <c r="J5" i="67"/>
  <c r="K5" i="67" s="1"/>
  <c r="J4" i="67"/>
  <c r="K4" i="67" s="1"/>
  <c r="J3" i="67"/>
  <c r="L3" i="6"/>
  <c r="J19" i="66"/>
  <c r="K19" i="66"/>
  <c r="J18" i="66"/>
  <c r="G18" i="6" s="1"/>
  <c r="K18" i="66"/>
  <c r="J17" i="66"/>
  <c r="K17" i="66"/>
  <c r="J16" i="66"/>
  <c r="K16" i="66" s="1"/>
  <c r="J15" i="66"/>
  <c r="K15" i="66" s="1"/>
  <c r="J14" i="66"/>
  <c r="K14" i="66" s="1"/>
  <c r="J13" i="66"/>
  <c r="K13" i="66" s="1"/>
  <c r="J12" i="66"/>
  <c r="K12" i="66" s="1"/>
  <c r="J11" i="66"/>
  <c r="G11" i="6" s="1"/>
  <c r="J10" i="66"/>
  <c r="K10" i="66" s="1"/>
  <c r="J9" i="66"/>
  <c r="K9" i="66" s="1"/>
  <c r="J8" i="66"/>
  <c r="K8" i="66" s="1"/>
  <c r="J7" i="66"/>
  <c r="K7" i="66" s="1"/>
  <c r="J6" i="66"/>
  <c r="K6" i="66" s="1"/>
  <c r="J5" i="66"/>
  <c r="K5" i="66" s="1"/>
  <c r="J4" i="66"/>
  <c r="K4" i="66" s="1"/>
  <c r="J3" i="66"/>
  <c r="K3" i="66" s="1"/>
  <c r="J19" i="65"/>
  <c r="K19" i="65"/>
  <c r="J18" i="65"/>
  <c r="K18" i="65" s="1"/>
  <c r="J15" i="65"/>
  <c r="K15" i="65" s="1"/>
  <c r="J14" i="65"/>
  <c r="K14" i="65" s="1"/>
  <c r="J11" i="65"/>
  <c r="K11" i="65" s="1"/>
  <c r="J10" i="65"/>
  <c r="K10" i="65" s="1"/>
  <c r="J7" i="65"/>
  <c r="K7" i="65" s="1"/>
  <c r="J6" i="65"/>
  <c r="K6" i="65" s="1"/>
  <c r="J3" i="65"/>
  <c r="K3" i="65" s="1"/>
  <c r="J19" i="64"/>
  <c r="K19" i="64"/>
  <c r="J18" i="64"/>
  <c r="K18" i="64"/>
  <c r="J15" i="64"/>
  <c r="N15" i="6" s="1"/>
  <c r="K15" i="64"/>
  <c r="J14" i="64"/>
  <c r="K14" i="64" s="1"/>
  <c r="J11" i="64"/>
  <c r="N11" i="6" s="1"/>
  <c r="K11" i="64"/>
  <c r="J10" i="64"/>
  <c r="K10" i="64" s="1"/>
  <c r="J7" i="64"/>
  <c r="K7" i="64"/>
  <c r="J6" i="64"/>
  <c r="K6" i="64" s="1"/>
  <c r="J3" i="64"/>
  <c r="K3" i="64" s="1"/>
  <c r="J19" i="63"/>
  <c r="Q19" i="6" s="1"/>
  <c r="J18" i="63"/>
  <c r="K18" i="63" s="1"/>
  <c r="J17" i="63"/>
  <c r="K17" i="63" s="1"/>
  <c r="J15" i="63"/>
  <c r="K15" i="63" s="1"/>
  <c r="J14" i="63"/>
  <c r="K14" i="63" s="1"/>
  <c r="J13" i="63"/>
  <c r="K13" i="63" s="1"/>
  <c r="J11" i="63"/>
  <c r="K11" i="63" s="1"/>
  <c r="J10" i="63"/>
  <c r="K10" i="63" s="1"/>
  <c r="J9" i="63"/>
  <c r="K9" i="63" s="1"/>
  <c r="J7" i="63"/>
  <c r="K7" i="63" s="1"/>
  <c r="J6" i="63"/>
  <c r="K6" i="63" s="1"/>
  <c r="J5" i="63"/>
  <c r="K5" i="63" s="1"/>
  <c r="J3" i="63"/>
  <c r="K3" i="63" s="1"/>
  <c r="J19" i="62"/>
  <c r="R19" i="6" s="1"/>
  <c r="J18" i="62"/>
  <c r="K18" i="62" s="1"/>
  <c r="J17" i="62"/>
  <c r="K17" i="62" s="1"/>
  <c r="J15" i="62"/>
  <c r="R15" i="6" s="1"/>
  <c r="J14" i="62"/>
  <c r="K14" i="62" s="1"/>
  <c r="J13" i="62"/>
  <c r="K13" i="62" s="1"/>
  <c r="J11" i="62"/>
  <c r="K11" i="62" s="1"/>
  <c r="J10" i="62"/>
  <c r="K10" i="62" s="1"/>
  <c r="J9" i="62"/>
  <c r="K9" i="62" s="1"/>
  <c r="J7" i="62"/>
  <c r="R7" i="6" s="1"/>
  <c r="J6" i="62"/>
  <c r="K6" i="62"/>
  <c r="J5" i="62"/>
  <c r="K5" i="62" s="1"/>
  <c r="J4" i="62"/>
  <c r="K4" i="62" s="1"/>
  <c r="J3" i="62"/>
  <c r="R3" i="6" s="1"/>
  <c r="J19" i="61"/>
  <c r="K19" i="61" s="1"/>
  <c r="J18" i="61"/>
  <c r="K18" i="61"/>
  <c r="J17" i="61"/>
  <c r="K17" i="61" s="1"/>
  <c r="J16" i="61"/>
  <c r="K16" i="61" s="1"/>
  <c r="J15" i="61"/>
  <c r="K15" i="61" s="1"/>
  <c r="J14" i="61"/>
  <c r="K14" i="61" s="1"/>
  <c r="J13" i="61"/>
  <c r="K13" i="61" s="1"/>
  <c r="J12" i="61"/>
  <c r="K12" i="61" s="1"/>
  <c r="J11" i="61"/>
  <c r="K11" i="61" s="1"/>
  <c r="J10" i="61"/>
  <c r="K10" i="61" s="1"/>
  <c r="J9" i="61"/>
  <c r="K9" i="61" s="1"/>
  <c r="J8" i="61"/>
  <c r="K8" i="61" s="1"/>
  <c r="J7" i="61"/>
  <c r="K7" i="61" s="1"/>
  <c r="J6" i="61"/>
  <c r="K6" i="61" s="1"/>
  <c r="J5" i="61"/>
  <c r="K5" i="61" s="1"/>
  <c r="J4" i="61"/>
  <c r="K4" i="61" s="1"/>
  <c r="J3" i="61"/>
  <c r="K3" i="61" s="1"/>
  <c r="J19" i="60"/>
  <c r="K19" i="60"/>
  <c r="J18" i="60"/>
  <c r="K18" i="60"/>
  <c r="J15" i="60"/>
  <c r="K15" i="60" s="1"/>
  <c r="J14" i="60"/>
  <c r="V14" i="6" s="1"/>
  <c r="J11" i="60"/>
  <c r="K11" i="60" s="1"/>
  <c r="J10" i="60"/>
  <c r="K10" i="60"/>
  <c r="J7" i="60"/>
  <c r="K7" i="60" s="1"/>
  <c r="J6" i="60"/>
  <c r="K6" i="60" s="1"/>
  <c r="J3" i="60"/>
  <c r="K3" i="60" s="1"/>
  <c r="J19" i="59"/>
  <c r="K19" i="59" s="1"/>
  <c r="J18" i="59"/>
  <c r="K18" i="59"/>
  <c r="J17" i="59"/>
  <c r="K17" i="59" s="1"/>
  <c r="J16" i="59"/>
  <c r="K16" i="59"/>
  <c r="J15" i="59"/>
  <c r="K15" i="59" s="1"/>
  <c r="J14" i="59"/>
  <c r="K14" i="59" s="1"/>
  <c r="J13" i="59"/>
  <c r="K13" i="59" s="1"/>
  <c r="J12" i="59"/>
  <c r="K12" i="59" s="1"/>
  <c r="J11" i="59"/>
  <c r="K11" i="59" s="1"/>
  <c r="J10" i="59"/>
  <c r="K10" i="59" s="1"/>
  <c r="J9" i="59"/>
  <c r="K9" i="59" s="1"/>
  <c r="J8" i="59"/>
  <c r="K8" i="59" s="1"/>
  <c r="J7" i="59"/>
  <c r="K7" i="59" s="1"/>
  <c r="J6" i="59"/>
  <c r="K6" i="59"/>
  <c r="J5" i="59"/>
  <c r="K5" i="59" s="1"/>
  <c r="J4" i="59"/>
  <c r="K4" i="59" s="1"/>
  <c r="J3" i="59"/>
  <c r="K3" i="59" s="1"/>
  <c r="J19" i="58"/>
  <c r="K19" i="58" s="1"/>
  <c r="J18" i="58"/>
  <c r="K18" i="58" s="1"/>
  <c r="J17" i="58"/>
  <c r="K17" i="58" s="1"/>
  <c r="J15" i="58"/>
  <c r="S15" i="6" s="1"/>
  <c r="J14" i="58"/>
  <c r="K14" i="58" s="1"/>
  <c r="J13" i="58"/>
  <c r="K13" i="58" s="1"/>
  <c r="J11" i="58"/>
  <c r="K11" i="58" s="1"/>
  <c r="J10" i="58"/>
  <c r="K10" i="58" s="1"/>
  <c r="J9" i="58"/>
  <c r="K9" i="58"/>
  <c r="J7" i="58"/>
  <c r="S7" i="6"/>
  <c r="J6" i="58"/>
  <c r="S6" i="6" s="1"/>
  <c r="K6" i="58"/>
  <c r="J5" i="58"/>
  <c r="K5" i="58" s="1"/>
  <c r="J3" i="58"/>
  <c r="S3" i="6" s="1"/>
  <c r="J19" i="57"/>
  <c r="K19" i="57"/>
  <c r="J18" i="57"/>
  <c r="K18" i="57"/>
  <c r="J15" i="57"/>
  <c r="K15" i="57" s="1"/>
  <c r="J14" i="57"/>
  <c r="K14" i="57" s="1"/>
  <c r="J11" i="57"/>
  <c r="K11" i="57" s="1"/>
  <c r="J10" i="57"/>
  <c r="K10" i="57" s="1"/>
  <c r="J7" i="57"/>
  <c r="K7" i="57" s="1"/>
  <c r="J6" i="57"/>
  <c r="K6" i="57" s="1"/>
  <c r="J3" i="57"/>
  <c r="K3" i="57" s="1"/>
  <c r="J19" i="56"/>
  <c r="K19" i="56" s="1"/>
  <c r="J18" i="56"/>
  <c r="K18" i="56" s="1"/>
  <c r="J17" i="56"/>
  <c r="K17" i="56" s="1"/>
  <c r="J15" i="56"/>
  <c r="K15" i="56" s="1"/>
  <c r="J14" i="56"/>
  <c r="K14" i="56" s="1"/>
  <c r="J13" i="56"/>
  <c r="K13" i="56" s="1"/>
  <c r="J11" i="56"/>
  <c r="K11" i="56" s="1"/>
  <c r="J10" i="56"/>
  <c r="K10" i="56" s="1"/>
  <c r="J9" i="56"/>
  <c r="K9" i="56" s="1"/>
  <c r="J7" i="56"/>
  <c r="K7" i="56" s="1"/>
  <c r="J6" i="56"/>
  <c r="K6" i="56" s="1"/>
  <c r="J5" i="56"/>
  <c r="K5" i="56" s="1"/>
  <c r="J3" i="56"/>
  <c r="K3" i="56" s="1"/>
  <c r="J19" i="55"/>
  <c r="K19" i="55" s="1"/>
  <c r="J18" i="55"/>
  <c r="E18" i="6" s="1"/>
  <c r="J17" i="55"/>
  <c r="K17" i="55"/>
  <c r="J16" i="55"/>
  <c r="K16" i="55"/>
  <c r="J15" i="55"/>
  <c r="K15" i="55" s="1"/>
  <c r="J14" i="55"/>
  <c r="K14" i="55" s="1"/>
  <c r="J13" i="55"/>
  <c r="K13" i="55" s="1"/>
  <c r="J12" i="55"/>
  <c r="E12" i="6" s="1"/>
  <c r="J11" i="55"/>
  <c r="K11" i="55" s="1"/>
  <c r="J10" i="55"/>
  <c r="E10" i="6" s="1"/>
  <c r="J9" i="55"/>
  <c r="K9" i="55" s="1"/>
  <c r="J7" i="55"/>
  <c r="K7" i="55" s="1"/>
  <c r="J6" i="55"/>
  <c r="K6" i="55" s="1"/>
  <c r="J3" i="55"/>
  <c r="E3" i="6" s="1"/>
  <c r="J18" i="8"/>
  <c r="K18" i="8"/>
  <c r="J19" i="8"/>
  <c r="K19" i="8"/>
  <c r="A1" i="46"/>
  <c r="C9" i="46"/>
  <c r="F9" i="46"/>
  <c r="I9" i="46"/>
  <c r="L9" i="46"/>
  <c r="O9" i="46"/>
  <c r="R9" i="46"/>
  <c r="U9" i="46"/>
  <c r="X9" i="46"/>
  <c r="AA9" i="46"/>
  <c r="AD9" i="46"/>
  <c r="AG9" i="46"/>
  <c r="AJ9" i="46"/>
  <c r="AM9" i="46"/>
  <c r="AP9" i="46"/>
  <c r="AS9" i="46"/>
  <c r="AV9" i="46"/>
  <c r="AY9" i="46"/>
  <c r="BB9" i="46"/>
  <c r="BE9" i="46"/>
  <c r="BH9" i="46"/>
  <c r="C40" i="46"/>
  <c r="F40" i="46"/>
  <c r="I40" i="46"/>
  <c r="L40" i="46"/>
  <c r="O40" i="46"/>
  <c r="R40" i="46"/>
  <c r="U40" i="46"/>
  <c r="X40" i="46"/>
  <c r="AA40" i="46"/>
  <c r="AD40" i="46"/>
  <c r="AG40" i="46"/>
  <c r="AJ40" i="46"/>
  <c r="AM40" i="46"/>
  <c r="AP40" i="46"/>
  <c r="AS40" i="46"/>
  <c r="AV40" i="46"/>
  <c r="AY40" i="46"/>
  <c r="BB40" i="46"/>
  <c r="BE40" i="46"/>
  <c r="BH40" i="46"/>
  <c r="C42" i="46"/>
  <c r="F42" i="46"/>
  <c r="I42" i="46"/>
  <c r="L42" i="46"/>
  <c r="O42" i="46"/>
  <c r="R42" i="46"/>
  <c r="U42" i="46"/>
  <c r="X42" i="46"/>
  <c r="AA42" i="46"/>
  <c r="AD42" i="46"/>
  <c r="AG42" i="46"/>
  <c r="AJ42" i="46"/>
  <c r="AM42" i="46"/>
  <c r="AP42" i="46"/>
  <c r="AS42" i="46"/>
  <c r="AV42" i="46"/>
  <c r="AY42" i="46"/>
  <c r="BB42" i="46"/>
  <c r="BE42" i="46"/>
  <c r="BH42" i="46"/>
  <c r="J3" i="26"/>
  <c r="J4" i="26"/>
  <c r="J5" i="26"/>
  <c r="I6" i="26"/>
  <c r="J6" i="26"/>
  <c r="K6" i="26"/>
  <c r="I7" i="26"/>
  <c r="J7" i="26"/>
  <c r="K7" i="26"/>
  <c r="I8" i="26"/>
  <c r="J8" i="26"/>
  <c r="K8" i="26"/>
  <c r="I9" i="26"/>
  <c r="J9" i="26"/>
  <c r="K9" i="26"/>
  <c r="I10" i="26"/>
  <c r="J10" i="26"/>
  <c r="K10" i="26"/>
  <c r="I11" i="26"/>
  <c r="J11" i="26"/>
  <c r="K11" i="26"/>
  <c r="I20" i="26"/>
  <c r="C4" i="24"/>
  <c r="D4" i="24"/>
  <c r="A10" i="2"/>
  <c r="C10" i="2"/>
  <c r="D2" i="6"/>
  <c r="H3" i="44"/>
  <c r="J3" i="8"/>
  <c r="D3" i="6" s="1"/>
  <c r="J4" i="8"/>
  <c r="D4" i="6" s="1"/>
  <c r="J5" i="8"/>
  <c r="D5" i="6" s="1"/>
  <c r="J6" i="8"/>
  <c r="K6" i="8" s="1"/>
  <c r="J7" i="8"/>
  <c r="D7" i="6" s="1"/>
  <c r="J8" i="8"/>
  <c r="D8" i="6" s="1"/>
  <c r="J9" i="8"/>
  <c r="D9" i="6" s="1"/>
  <c r="J10" i="8"/>
  <c r="D10" i="6" s="1"/>
  <c r="J11" i="8"/>
  <c r="D11" i="6" s="1"/>
  <c r="J12" i="8"/>
  <c r="D12" i="6" s="1"/>
  <c r="J13" i="8"/>
  <c r="D13" i="6" s="1"/>
  <c r="J14" i="8"/>
  <c r="K14" i="8" s="1"/>
  <c r="J15" i="8"/>
  <c r="D15" i="6" s="1"/>
  <c r="J16" i="8"/>
  <c r="D16" i="6" s="1"/>
  <c r="J17" i="8"/>
  <c r="K19" i="62"/>
  <c r="P18" i="6"/>
  <c r="P10" i="6"/>
  <c r="M14" i="6"/>
  <c r="L10" i="6"/>
  <c r="K3" i="67"/>
  <c r="K7" i="67"/>
  <c r="K15" i="68"/>
  <c r="K18" i="6"/>
  <c r="K14" i="6"/>
  <c r="H13" i="6"/>
  <c r="G13" i="6"/>
  <c r="G10" i="6"/>
  <c r="G15" i="6"/>
  <c r="E14" i="6"/>
  <c r="E17" i="6"/>
  <c r="E13" i="6"/>
  <c r="S19" i="6"/>
  <c r="S17" i="6"/>
  <c r="T19" i="6"/>
  <c r="T18" i="6"/>
  <c r="T14" i="6"/>
  <c r="T17" i="6"/>
  <c r="T10" i="6"/>
  <c r="U18" i="6"/>
  <c r="V6" i="6"/>
  <c r="K14" i="74"/>
  <c r="K18" i="74"/>
  <c r="K6" i="74"/>
  <c r="W19" i="6"/>
  <c r="K10" i="74"/>
  <c r="K8" i="60"/>
  <c r="V8" i="6"/>
  <c r="K9" i="60"/>
  <c r="V9" i="6"/>
  <c r="K17" i="60"/>
  <c r="V17" i="6"/>
  <c r="K16" i="60"/>
  <c r="V16" i="6"/>
  <c r="V11" i="6"/>
  <c r="V10" i="6"/>
  <c r="V19" i="6"/>
  <c r="V18" i="6"/>
  <c r="V15" i="6"/>
  <c r="U19" i="6"/>
  <c r="U16" i="6"/>
  <c r="U14" i="6"/>
  <c r="U9" i="6"/>
  <c r="T16" i="6"/>
  <c r="T8" i="6"/>
  <c r="T6" i="6"/>
  <c r="T4" i="6"/>
  <c r="S16" i="6"/>
  <c r="K16" i="58"/>
  <c r="K12" i="58"/>
  <c r="S12" i="6"/>
  <c r="S9" i="6"/>
  <c r="S5" i="6"/>
  <c r="K7" i="58"/>
  <c r="S14" i="6"/>
  <c r="K16" i="62"/>
  <c r="R16" i="6"/>
  <c r="K12" i="62"/>
  <c r="R12" i="6"/>
  <c r="R17" i="6"/>
  <c r="R9" i="6"/>
  <c r="R14" i="6"/>
  <c r="R6" i="6"/>
  <c r="Q4" i="6"/>
  <c r="K16" i="63"/>
  <c r="K8" i="63"/>
  <c r="Q8" i="6"/>
  <c r="K12" i="63"/>
  <c r="Q12" i="6"/>
  <c r="Q3" i="6"/>
  <c r="Q17" i="6"/>
  <c r="Q14" i="6"/>
  <c r="Q7" i="6"/>
  <c r="Q9" i="6"/>
  <c r="Q18" i="6"/>
  <c r="K16" i="57"/>
  <c r="P16" i="6"/>
  <c r="K5" i="57"/>
  <c r="P5" i="6"/>
  <c r="K13" i="57"/>
  <c r="P13" i="6"/>
  <c r="K17" i="57"/>
  <c r="P17" i="6"/>
  <c r="K8" i="57"/>
  <c r="P8" i="6"/>
  <c r="P11" i="6"/>
  <c r="P3" i="6"/>
  <c r="P19" i="6"/>
  <c r="P7" i="6"/>
  <c r="K5" i="65"/>
  <c r="O5" i="6"/>
  <c r="K17" i="65"/>
  <c r="O17" i="6"/>
  <c r="K8" i="65"/>
  <c r="O8" i="6"/>
  <c r="K16" i="65"/>
  <c r="O16" i="6"/>
  <c r="O19" i="6"/>
  <c r="O11" i="6"/>
  <c r="O3" i="6"/>
  <c r="K17" i="64"/>
  <c r="N17" i="6"/>
  <c r="K8" i="64"/>
  <c r="N8" i="6"/>
  <c r="K16" i="64"/>
  <c r="N16" i="6"/>
  <c r="K5" i="64"/>
  <c r="N5" i="6"/>
  <c r="N9" i="6"/>
  <c r="K13" i="64"/>
  <c r="N13" i="6"/>
  <c r="N7" i="6"/>
  <c r="N18" i="6"/>
  <c r="N19" i="6"/>
  <c r="N14" i="6"/>
  <c r="K4" i="56"/>
  <c r="M16" i="6"/>
  <c r="K8" i="56"/>
  <c r="M8" i="6"/>
  <c r="K12" i="56"/>
  <c r="M12" i="6"/>
  <c r="M17" i="6"/>
  <c r="M3" i="6"/>
  <c r="M9" i="6"/>
  <c r="M6" i="6"/>
  <c r="M19" i="6"/>
  <c r="M15" i="6"/>
  <c r="M11" i="6"/>
  <c r="K16" i="67"/>
  <c r="L16" i="6"/>
  <c r="K9" i="67"/>
  <c r="K12" i="67"/>
  <c r="L12" i="6"/>
  <c r="K13" i="67"/>
  <c r="L13" i="6"/>
  <c r="L14" i="6"/>
  <c r="K11" i="67"/>
  <c r="K15" i="67"/>
  <c r="L19" i="6"/>
  <c r="L18" i="6"/>
  <c r="L17" i="6"/>
  <c r="L4" i="6"/>
  <c r="K4" i="68"/>
  <c r="K4" i="6"/>
  <c r="K17" i="68"/>
  <c r="K17" i="6"/>
  <c r="K16" i="68"/>
  <c r="K16" i="6"/>
  <c r="K19" i="6"/>
  <c r="K13" i="6"/>
  <c r="K4" i="69"/>
  <c r="J16" i="6"/>
  <c r="J10" i="6"/>
  <c r="J5" i="6"/>
  <c r="J13" i="6"/>
  <c r="K4" i="71"/>
  <c r="I4" i="6"/>
  <c r="K12" i="71"/>
  <c r="I12" i="6"/>
  <c r="K9" i="71"/>
  <c r="I9" i="6"/>
  <c r="K17" i="71"/>
  <c r="I17" i="6"/>
  <c r="K8" i="71"/>
  <c r="K13" i="71"/>
  <c r="I19" i="6"/>
  <c r="I11" i="6"/>
  <c r="I15" i="6"/>
  <c r="I7" i="6"/>
  <c r="H4" i="6"/>
  <c r="K17" i="72"/>
  <c r="H17" i="6"/>
  <c r="H8" i="6"/>
  <c r="K8" i="72"/>
  <c r="H16" i="6"/>
  <c r="K9" i="72"/>
  <c r="H9" i="6"/>
  <c r="K19" i="72"/>
  <c r="H10" i="6"/>
  <c r="H5" i="6"/>
  <c r="G16" i="6"/>
  <c r="G17" i="6"/>
  <c r="G9" i="6"/>
  <c r="G5" i="6"/>
  <c r="G19" i="6"/>
  <c r="G4" i="6"/>
  <c r="F3" i="6"/>
  <c r="F19" i="6"/>
  <c r="F11" i="6"/>
  <c r="F9" i="6"/>
  <c r="F7" i="6"/>
  <c r="F17" i="6"/>
  <c r="F15" i="6"/>
  <c r="F12" i="6"/>
  <c r="F4" i="6"/>
  <c r="K4" i="55"/>
  <c r="E4" i="6"/>
  <c r="K5" i="55"/>
  <c r="E5" i="6"/>
  <c r="E19" i="6"/>
  <c r="E16" i="6"/>
  <c r="D19" i="6"/>
  <c r="D18" i="6"/>
  <c r="D17" i="6"/>
  <c r="K17" i="8"/>
  <c r="K16" i="74"/>
  <c r="K8" i="74"/>
  <c r="D24" i="24"/>
  <c r="C24" i="24"/>
  <c r="K9" i="8"/>
  <c r="K13" i="8"/>
  <c r="K10" i="8"/>
  <c r="K5" i="8"/>
  <c r="K7" i="8"/>
  <c r="K11" i="8"/>
  <c r="K15" i="8"/>
  <c r="K12" i="8"/>
  <c r="K5" i="74" l="1"/>
  <c r="V3" i="6"/>
  <c r="K4" i="60"/>
  <c r="K14" i="60"/>
  <c r="U10" i="6"/>
  <c r="T12" i="6"/>
  <c r="T9" i="6"/>
  <c r="S10" i="6"/>
  <c r="K3" i="58"/>
  <c r="K7" i="62"/>
  <c r="R4" i="6"/>
  <c r="R11" i="6"/>
  <c r="P9" i="6"/>
  <c r="N3" i="6"/>
  <c r="N10" i="6"/>
  <c r="N6" i="6"/>
  <c r="K12" i="6"/>
  <c r="K7" i="6"/>
  <c r="J11" i="6"/>
  <c r="K15" i="69"/>
  <c r="K20" i="69" s="1"/>
  <c r="I6" i="6"/>
  <c r="H12" i="6"/>
  <c r="G7" i="6"/>
  <c r="G3" i="6"/>
  <c r="K8" i="70"/>
  <c r="F14" i="6"/>
  <c r="E11" i="6"/>
  <c r="K4" i="8"/>
  <c r="K8" i="8"/>
  <c r="K3" i="74"/>
  <c r="K4" i="74"/>
  <c r="K12" i="74"/>
  <c r="V7" i="6"/>
  <c r="V12" i="6"/>
  <c r="U4" i="6"/>
  <c r="U6" i="6"/>
  <c r="U8" i="6"/>
  <c r="U12" i="6"/>
  <c r="T5" i="6"/>
  <c r="K4" i="58"/>
  <c r="S11" i="6"/>
  <c r="K3" i="62"/>
  <c r="R5" i="6"/>
  <c r="Q11" i="6"/>
  <c r="Q6" i="6"/>
  <c r="P15" i="6"/>
  <c r="P14" i="6"/>
  <c r="P12" i="6"/>
  <c r="P6" i="6"/>
  <c r="O7" i="6"/>
  <c r="O9" i="6"/>
  <c r="O15" i="6"/>
  <c r="L5" i="6"/>
  <c r="L8" i="6"/>
  <c r="K10" i="6"/>
  <c r="K5" i="6"/>
  <c r="K3" i="6"/>
  <c r="J3" i="6"/>
  <c r="J8" i="6"/>
  <c r="I3" i="6"/>
  <c r="I5" i="6"/>
  <c r="H6" i="6"/>
  <c r="K15" i="72"/>
  <c r="K3" i="72"/>
  <c r="G8" i="6"/>
  <c r="G6" i="6"/>
  <c r="K11" i="66"/>
  <c r="K20" i="66" s="1"/>
  <c r="G12" i="6"/>
  <c r="G14" i="6"/>
  <c r="F10" i="6"/>
  <c r="F5" i="6"/>
  <c r="F13" i="6"/>
  <c r="E15" i="6"/>
  <c r="K3" i="55"/>
  <c r="E7" i="6"/>
  <c r="K10" i="55"/>
  <c r="K12" i="55"/>
  <c r="E8" i="6"/>
  <c r="E6" i="6"/>
  <c r="E9" i="6"/>
  <c r="I21" i="26"/>
  <c r="K14" i="44"/>
  <c r="L14" i="44" s="1"/>
  <c r="X14" i="6"/>
  <c r="K5" i="44"/>
  <c r="L5" i="44" s="1"/>
  <c r="X5" i="6"/>
  <c r="K8" i="44"/>
  <c r="L8" i="44" s="1"/>
  <c r="X8" i="6"/>
  <c r="K16" i="44"/>
  <c r="L16" i="44" s="1"/>
  <c r="X16" i="6"/>
  <c r="K10" i="44"/>
  <c r="L10" i="44" s="1"/>
  <c r="X10" i="6"/>
  <c r="K11" i="44"/>
  <c r="L11" i="44" s="1"/>
  <c r="X11" i="6"/>
  <c r="K3" i="44"/>
  <c r="L3" i="44" s="1"/>
  <c r="X3" i="6"/>
  <c r="K20" i="26"/>
  <c r="K22" i="26" s="1"/>
  <c r="K17" i="44"/>
  <c r="L17" i="44" s="1"/>
  <c r="X17" i="6"/>
  <c r="K13" i="44"/>
  <c r="L13" i="44" s="1"/>
  <c r="X13" i="6"/>
  <c r="K7" i="44"/>
  <c r="L7" i="44" s="1"/>
  <c r="X7" i="6"/>
  <c r="K4" i="44"/>
  <c r="L4" i="44" s="1"/>
  <c r="X4" i="6"/>
  <c r="K12" i="44"/>
  <c r="L12" i="44" s="1"/>
  <c r="K6" i="44"/>
  <c r="L6" i="44" s="1"/>
  <c r="K20" i="59"/>
  <c r="AX2" i="46" s="1"/>
  <c r="K15" i="44"/>
  <c r="L15" i="44" s="1"/>
  <c r="X15" i="6"/>
  <c r="K9" i="44"/>
  <c r="L9" i="44" s="1"/>
  <c r="X9" i="6"/>
  <c r="K17" i="74"/>
  <c r="K11" i="74"/>
  <c r="K13" i="74"/>
  <c r="K7" i="74"/>
  <c r="K9" i="74"/>
  <c r="K15" i="74"/>
  <c r="V13" i="6"/>
  <c r="V5" i="6"/>
  <c r="K20" i="61"/>
  <c r="E27" i="2" s="1"/>
  <c r="U7" i="6"/>
  <c r="U11" i="6"/>
  <c r="U17" i="6"/>
  <c r="Z17" i="6" s="1"/>
  <c r="AA17" i="6" s="1"/>
  <c r="U5" i="6"/>
  <c r="U3" i="6"/>
  <c r="U13" i="6"/>
  <c r="U15" i="6"/>
  <c r="T15" i="6"/>
  <c r="T13" i="6"/>
  <c r="T7" i="6"/>
  <c r="T3" i="6"/>
  <c r="T11" i="6"/>
  <c r="S18" i="6"/>
  <c r="K8" i="58"/>
  <c r="S13" i="6"/>
  <c r="K15" i="58"/>
  <c r="R18" i="6"/>
  <c r="R10" i="6"/>
  <c r="R13" i="6"/>
  <c r="K15" i="62"/>
  <c r="K20" i="62" s="1"/>
  <c r="AR2" i="46" s="1"/>
  <c r="R8" i="6"/>
  <c r="Q5" i="6"/>
  <c r="Q10" i="6"/>
  <c r="K19" i="63"/>
  <c r="K20" i="63" s="1"/>
  <c r="AO2" i="46" s="1"/>
  <c r="Q15" i="6"/>
  <c r="Q13" i="6"/>
  <c r="P4" i="6"/>
  <c r="O18" i="6"/>
  <c r="O6" i="6"/>
  <c r="O13" i="6"/>
  <c r="O12" i="6"/>
  <c r="O4" i="6"/>
  <c r="O14" i="6"/>
  <c r="O10" i="6"/>
  <c r="N4" i="6"/>
  <c r="N12" i="6"/>
  <c r="M18" i="6"/>
  <c r="M7" i="6"/>
  <c r="M5" i="6"/>
  <c r="M13" i="6"/>
  <c r="M10" i="6"/>
  <c r="K20" i="67"/>
  <c r="K22" i="67" s="1"/>
  <c r="E12" i="24" s="1"/>
  <c r="K6" i="6"/>
  <c r="K9" i="6"/>
  <c r="K11" i="68"/>
  <c r="K20" i="68" s="1"/>
  <c r="K8" i="6"/>
  <c r="Y8" i="6" s="1"/>
  <c r="J14" i="6"/>
  <c r="J9" i="6"/>
  <c r="J12" i="6"/>
  <c r="J17" i="6"/>
  <c r="Y17" i="6" s="1"/>
  <c r="J6" i="6"/>
  <c r="J19" i="6"/>
  <c r="Y19" i="6" s="1"/>
  <c r="I14" i="6"/>
  <c r="I16" i="6"/>
  <c r="I10" i="6"/>
  <c r="Z10" i="6" s="1"/>
  <c r="AA10" i="6" s="1"/>
  <c r="I18" i="6"/>
  <c r="Z19" i="6"/>
  <c r="AA19" i="6" s="1"/>
  <c r="H14" i="6"/>
  <c r="H18" i="6"/>
  <c r="K11" i="72"/>
  <c r="K20" i="72" s="1"/>
  <c r="N2" i="46" s="1"/>
  <c r="K18" i="55"/>
  <c r="Z16" i="6"/>
  <c r="AA16" i="6" s="1"/>
  <c r="Y7" i="6"/>
  <c r="K16" i="8"/>
  <c r="D6" i="6"/>
  <c r="D14" i="6"/>
  <c r="K3" i="8"/>
  <c r="K20" i="60"/>
  <c r="B22" i="24" s="1"/>
  <c r="K20" i="57"/>
  <c r="P20" i="6" s="1"/>
  <c r="K20" i="65"/>
  <c r="K22" i="65" s="1"/>
  <c r="E15" i="24" s="1"/>
  <c r="K20" i="64"/>
  <c r="AF2" i="46" s="1"/>
  <c r="K20" i="56"/>
  <c r="AC2" i="46" s="1"/>
  <c r="K20" i="71"/>
  <c r="B9" i="24" s="1"/>
  <c r="K20" i="70"/>
  <c r="B6" i="24" s="1"/>
  <c r="K20" i="55"/>
  <c r="Z5" i="6" l="1"/>
  <c r="Z11" i="6"/>
  <c r="AA11" i="6" s="1"/>
  <c r="Y11" i="6"/>
  <c r="Y3" i="6"/>
  <c r="Y16" i="6"/>
  <c r="Z7" i="6"/>
  <c r="AA7" i="6" s="1"/>
  <c r="AA5" i="6"/>
  <c r="Z3" i="6"/>
  <c r="AA3" i="6" s="1"/>
  <c r="K23" i="59"/>
  <c r="F20" i="24" s="1"/>
  <c r="Z15" i="6"/>
  <c r="AA15" i="6" s="1"/>
  <c r="Y15" i="6"/>
  <c r="Z4" i="6"/>
  <c r="AA4" i="6" s="1"/>
  <c r="Y4" i="6"/>
  <c r="N20" i="6"/>
  <c r="Y13" i="6"/>
  <c r="Y5" i="6"/>
  <c r="B12" i="24"/>
  <c r="Z8" i="6"/>
  <c r="AA8" i="6" s="1"/>
  <c r="Y9" i="6"/>
  <c r="Y10" i="6"/>
  <c r="K2" i="46"/>
  <c r="B7" i="24"/>
  <c r="K22" i="66"/>
  <c r="E7" i="24" s="1"/>
  <c r="G20" i="6"/>
  <c r="K23" i="66"/>
  <c r="F7" i="24" s="1"/>
  <c r="E13" i="2"/>
  <c r="Z9" i="6"/>
  <c r="AA9" i="6" s="1"/>
  <c r="E26" i="2"/>
  <c r="K22" i="59"/>
  <c r="E20" i="24" s="1"/>
  <c r="K20" i="8"/>
  <c r="D20" i="6" s="1"/>
  <c r="T20" i="6"/>
  <c r="K22" i="60"/>
  <c r="E22" i="24" s="1"/>
  <c r="B20" i="24"/>
  <c r="K22" i="57"/>
  <c r="E16" i="24" s="1"/>
  <c r="K22" i="56"/>
  <c r="E13" i="24" s="1"/>
  <c r="K22" i="64"/>
  <c r="E14" i="24" s="1"/>
  <c r="B14" i="24"/>
  <c r="E20" i="2"/>
  <c r="E19" i="2"/>
  <c r="K23" i="67"/>
  <c r="F12" i="24" s="1"/>
  <c r="K23" i="60"/>
  <c r="F22" i="24" s="1"/>
  <c r="K23" i="56"/>
  <c r="F13" i="24" s="1"/>
  <c r="B13" i="24"/>
  <c r="E18" i="2"/>
  <c r="E22" i="2"/>
  <c r="K23" i="64"/>
  <c r="F14" i="24" s="1"/>
  <c r="M20" i="6"/>
  <c r="K22" i="61"/>
  <c r="E21" i="24" s="1"/>
  <c r="I20" i="6"/>
  <c r="B15" i="24"/>
  <c r="L20" i="44"/>
  <c r="L22" i="44" s="1"/>
  <c r="K22" i="68"/>
  <c r="E11" i="24" s="1"/>
  <c r="W2" i="46"/>
  <c r="K23" i="68"/>
  <c r="F11" i="24" s="1"/>
  <c r="E17" i="2"/>
  <c r="E16" i="2"/>
  <c r="T2" i="46"/>
  <c r="B21" i="24"/>
  <c r="BA2" i="46"/>
  <c r="B10" i="24"/>
  <c r="K22" i="70"/>
  <c r="E6" i="24" s="1"/>
  <c r="H2" i="46"/>
  <c r="E28" i="2"/>
  <c r="BD2" i="46"/>
  <c r="K20" i="74"/>
  <c r="K23" i="74" s="1"/>
  <c r="F23" i="24" s="1"/>
  <c r="E11" i="2"/>
  <c r="E2" i="46"/>
  <c r="K23" i="65"/>
  <c r="F15" i="24" s="1"/>
  <c r="AI2" i="46"/>
  <c r="E21" i="2"/>
  <c r="K23" i="57"/>
  <c r="F16" i="24" s="1"/>
  <c r="AL2" i="46"/>
  <c r="U20" i="6"/>
  <c r="K23" i="61"/>
  <c r="F21" i="24" s="1"/>
  <c r="B16" i="24"/>
  <c r="O20" i="6"/>
  <c r="E20" i="6"/>
  <c r="K23" i="71"/>
  <c r="F9" i="24" s="1"/>
  <c r="Q2" i="46"/>
  <c r="L20" i="6"/>
  <c r="Z2" i="46"/>
  <c r="K20" i="58"/>
  <c r="AU2" i="46" s="1"/>
  <c r="V20" i="6"/>
  <c r="E24" i="2"/>
  <c r="K22" i="62"/>
  <c r="E18" i="24" s="1"/>
  <c r="R20" i="6"/>
  <c r="K23" i="62"/>
  <c r="F18" i="24" s="1"/>
  <c r="B18" i="24"/>
  <c r="B17" i="24"/>
  <c r="K22" i="63"/>
  <c r="E17" i="24" s="1"/>
  <c r="E23" i="2"/>
  <c r="K23" i="63"/>
  <c r="F17" i="24" s="1"/>
  <c r="Q20" i="6"/>
  <c r="Z13" i="6"/>
  <c r="AA13" i="6" s="1"/>
  <c r="Z12" i="6"/>
  <c r="AA12" i="6" s="1"/>
  <c r="K20" i="6"/>
  <c r="Y12" i="6"/>
  <c r="K22" i="69"/>
  <c r="E10" i="24" s="1"/>
  <c r="K23" i="69"/>
  <c r="F10" i="24" s="1"/>
  <c r="Y18" i="6"/>
  <c r="K22" i="72"/>
  <c r="E8" i="24" s="1"/>
  <c r="B8" i="24"/>
  <c r="E14" i="2"/>
  <c r="H20" i="6"/>
  <c r="K23" i="72"/>
  <c r="F8" i="24" s="1"/>
  <c r="Z18" i="6"/>
  <c r="AA18" i="6" s="1"/>
  <c r="K23" i="70"/>
  <c r="F6" i="24" s="1"/>
  <c r="B5" i="24"/>
  <c r="K22" i="55"/>
  <c r="E5" i="24" s="1"/>
  <c r="Y6" i="6"/>
  <c r="Z6" i="6"/>
  <c r="Y14" i="6"/>
  <c r="Z14" i="6"/>
  <c r="AA14" i="6" s="1"/>
  <c r="B11" i="24"/>
  <c r="J20" i="6"/>
  <c r="E15" i="2"/>
  <c r="K22" i="71"/>
  <c r="E9" i="24" s="1"/>
  <c r="F20" i="6"/>
  <c r="E12" i="2"/>
  <c r="K23" i="55"/>
  <c r="F5" i="24" s="1"/>
  <c r="B4" i="24" l="1"/>
  <c r="E10" i="2"/>
  <c r="B2" i="46"/>
  <c r="K23" i="8"/>
  <c r="F4" i="24" s="1"/>
  <c r="K22" i="8"/>
  <c r="E4" i="24" s="1"/>
  <c r="K23" i="58"/>
  <c r="F19" i="24" s="1"/>
  <c r="B23" i="24"/>
  <c r="W20" i="6"/>
  <c r="K22" i="74"/>
  <c r="E23" i="24" s="1"/>
  <c r="X20" i="6"/>
  <c r="K22" i="58"/>
  <c r="E19" i="24" s="1"/>
  <c r="E25" i="2"/>
  <c r="E29" i="2"/>
  <c r="BG2" i="46"/>
  <c r="S20" i="6"/>
  <c r="B19" i="24"/>
  <c r="Y20" i="6"/>
  <c r="I22" i="6"/>
  <c r="AA6" i="6"/>
  <c r="AA22" i="6" s="1"/>
  <c r="AA23" i="6" s="1"/>
  <c r="Z20" i="6"/>
  <c r="F24" i="24" l="1"/>
  <c r="E30" i="2"/>
  <c r="B24" i="24"/>
  <c r="E24" i="24"/>
  <c r="AA24" i="6"/>
</calcChain>
</file>

<file path=xl/sharedStrings.xml><?xml version="1.0" encoding="utf-8"?>
<sst xmlns="http://schemas.openxmlformats.org/spreadsheetml/2006/main" count="686" uniqueCount="119">
  <si>
    <t>Product Description</t>
  </si>
  <si>
    <t>Price Per Item</t>
  </si>
  <si>
    <t>Value of
Containers Sold</t>
  </si>
  <si>
    <t># Per Case</t>
  </si>
  <si>
    <t>Phone:</t>
  </si>
  <si>
    <t>Scout's Name</t>
  </si>
  <si>
    <t>I acknowledge receipt of the above popcorn.</t>
  </si>
  <si>
    <t>Total:</t>
  </si>
  <si>
    <t>Individual Scout Product Receipt</t>
  </si>
  <si>
    <t>Cornhusker Council - Boy Scouts of America</t>
  </si>
  <si>
    <t>Cheese Lovers</t>
  </si>
  <si>
    <t>Prize</t>
  </si>
  <si>
    <t>Total Sales</t>
  </si>
  <si>
    <t>Original Order</t>
  </si>
  <si>
    <t>Total Sold</t>
  </si>
  <si>
    <t>Total w/o original order</t>
  </si>
  <si>
    <t>Total in our acct.</t>
  </si>
  <si>
    <t>Total Bill</t>
  </si>
  <si>
    <t>Extras picked up</t>
  </si>
  <si>
    <t>Total Due:</t>
  </si>
  <si>
    <t>Paid:</t>
  </si>
  <si>
    <t>Total in Acct(25%):</t>
  </si>
  <si>
    <t>Total Paid</t>
  </si>
  <si>
    <t>Total Pd</t>
  </si>
  <si>
    <t>Total Due</t>
  </si>
  <si>
    <t>Popcorn Still Needed</t>
  </si>
  <si>
    <t>Total Needed</t>
  </si>
  <si>
    <t># per case</t>
  </si>
  <si>
    <t>Total Picked Up</t>
  </si>
  <si>
    <t>Total On Hand</t>
  </si>
  <si>
    <t>Total Returned</t>
  </si>
  <si>
    <t>Deposit Slip</t>
  </si>
  <si>
    <t>Checks</t>
  </si>
  <si>
    <t>Change</t>
  </si>
  <si>
    <t>Total Amt.</t>
  </si>
  <si>
    <t>Name  ________________</t>
  </si>
  <si>
    <t>Pack #</t>
  </si>
  <si>
    <t>Name:</t>
  </si>
  <si>
    <t>Troop #</t>
  </si>
  <si>
    <t>Unit Master Record</t>
  </si>
  <si>
    <t>Address:</t>
  </si>
  <si>
    <t>Crew #</t>
  </si>
  <si>
    <t>City/State/Zip:</t>
  </si>
  <si>
    <t>Prize Chosen</t>
  </si>
  <si>
    <t>Total $ Ordered</t>
  </si>
  <si>
    <t>Husker Tin</t>
  </si>
  <si>
    <t>XXX</t>
  </si>
  <si>
    <t>XXX - CANNOT   RETURN</t>
  </si>
  <si>
    <t># per scout</t>
  </si>
  <si>
    <t>Signature</t>
  </si>
  <si>
    <t>Donations:</t>
  </si>
  <si>
    <t>Donations</t>
  </si>
  <si>
    <t>25% of Sales + Donations</t>
  </si>
  <si>
    <t>Cash Total</t>
  </si>
  <si>
    <t>Check Total</t>
  </si>
  <si>
    <t>Grand Total</t>
  </si>
  <si>
    <t xml:space="preserve">name </t>
  </si>
  <si>
    <t>amt</t>
  </si>
  <si>
    <t># on hand</t>
  </si>
  <si>
    <t># Sold</t>
  </si>
  <si>
    <t>scout1</t>
  </si>
  <si>
    <t>scout3</t>
  </si>
  <si>
    <t>scout2</t>
  </si>
  <si>
    <t>scout4</t>
  </si>
  <si>
    <t>scout5</t>
  </si>
  <si>
    <t>scout6</t>
  </si>
  <si>
    <t>scout7</t>
  </si>
  <si>
    <t>scout8</t>
  </si>
  <si>
    <t>scout9</t>
  </si>
  <si>
    <t>scout10</t>
  </si>
  <si>
    <t>scout11</t>
  </si>
  <si>
    <t>scout12</t>
  </si>
  <si>
    <t>scout13</t>
  </si>
  <si>
    <t>scout14</t>
  </si>
  <si>
    <t>10% More</t>
  </si>
  <si>
    <t>10% more</t>
  </si>
  <si>
    <t>Popcorn Order</t>
  </si>
  <si>
    <t>Total off on 10% more order</t>
  </si>
  <si>
    <t>This will figure out what you should order for 10% more.</t>
  </si>
  <si>
    <t>Remember you have to order by the case so you will have to change what you want to order.</t>
  </si>
  <si>
    <t>Change # scouts selling to the totals scouts selling.  This will show you how much popcorn each scout could receive.</t>
  </si>
  <si>
    <t>scout15</t>
  </si>
  <si>
    <t>scout16</t>
  </si>
  <si>
    <t>scout17</t>
  </si>
  <si>
    <t>scout18</t>
  </si>
  <si>
    <t>scout19</t>
  </si>
  <si>
    <t>scout20</t>
  </si>
  <si>
    <t>Fill out the top of the Master List with your information.  THIS WILL BE NEEDED FOR MICHELLE WHEN YOU RETURN POPCORN</t>
  </si>
  <si>
    <t>This will take care of all of your other forms.</t>
  </si>
  <si>
    <t>The Deposit slips at the end are for the parents to fill out and return when the return their money.</t>
  </si>
  <si>
    <t>Scouts Name</t>
  </si>
  <si>
    <t>There are only have 20 scouts on the file.  For those of you that have more you wlil have to decide if you want to add more to the file or set up a separate file.  You could set up separate files for dens or patrols.</t>
  </si>
  <si>
    <t>Choc. Caramel Crunch</t>
  </si>
  <si>
    <t># of Cases</t>
  </si>
  <si>
    <t>White Cheddar Tin</t>
  </si>
  <si>
    <t>2016 Sales</t>
  </si>
  <si>
    <t>2017 Order</t>
  </si>
  <si>
    <t>Percentage Received</t>
  </si>
  <si>
    <t>Popcorn Order 2017</t>
  </si>
  <si>
    <t># of scouts</t>
  </si>
  <si>
    <t>On the Grand totals Sales it will subtract from what is sold so you know what you have in stock &amp; what you have to order.</t>
  </si>
  <si>
    <t>If there is problems with this form please e-mail me at loisjmichaud@gmail.com</t>
  </si>
  <si>
    <t>On each individual sales change the scout# to the scouts name.  You will also need to add the scouts name to the individual form.</t>
  </si>
  <si>
    <t>Grand Totals 2017</t>
  </si>
  <si>
    <t xml:space="preserve">Click on the 2018 calculator.  </t>
  </si>
  <si>
    <t>Change the # sold to the total you sold for 2017.  Including your total sales.</t>
  </si>
  <si>
    <t xml:space="preserve">Then start plugging in what you would like to order for 2018.  </t>
  </si>
  <si>
    <t>The amounts that you have in the 2018 sales column will automatically go into your popcorn order form &amp; the grand totals sales.</t>
  </si>
  <si>
    <t>Military Dionation</t>
  </si>
  <si>
    <t>Helping Hands Donation</t>
  </si>
  <si>
    <t>Salted Caramel Corn Bag</t>
  </si>
  <si>
    <t>Premium Caramel Corn</t>
  </si>
  <si>
    <t>Classic Caramel Corn Bag</t>
  </si>
  <si>
    <t>Popping Corn Bag</t>
  </si>
  <si>
    <t>Micro. Kettle Corn 18 pk</t>
  </si>
  <si>
    <t>Micro. Unbelievable 18 pk</t>
  </si>
  <si>
    <t>2017 total sales</t>
  </si>
  <si>
    <t>ENTER 2017</t>
  </si>
  <si>
    <t>No White Pretzels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</si>
</sst>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164" formatCode="mm/dd/yy;@"/>
    <numFmt numFmtId="165" formatCode="&quot;$&quot;#,##0"/>
    <numFmt numFmtId="166" formatCode="&quot;$&quot;#,##0.00"/>
  </numFmts>
  <fonts count="47" x14ac:knownFonts="1">
    <font>
      <sz val="10"/>
      <name val="Arial"/>
    </font>
    <font>
      <sz val="10"/>
      <name val="Arial"/>
    </font>
    <font>
      <sz val="16"/>
      <name val="Arial"/>
    </font>
    <font>
      <sz val="8"/>
      <name val="Arial"/>
    </font>
    <font>
      <sz val="11"/>
      <name val="Arial"/>
    </font>
    <font>
      <sz val="12"/>
      <name val="Arial"/>
    </font>
    <font>
      <sz val="26"/>
      <name val="Arial Narrow"/>
      <family val="2"/>
    </font>
    <font>
      <sz val="12"/>
      <name val="Arial Narrow"/>
      <family val="2"/>
    </font>
    <font>
      <sz val="10"/>
      <name val="Arial Narrow"/>
      <family val="2"/>
    </font>
    <font>
      <sz val="11"/>
      <name val="Arial Narrow"/>
      <family val="2"/>
    </font>
    <font>
      <sz val="9"/>
      <name val="Arial Narrow"/>
      <family val="2"/>
    </font>
    <font>
      <b/>
      <sz val="12"/>
      <name val="Arial"/>
      <family val="2"/>
    </font>
    <font>
      <b/>
      <sz val="12"/>
      <name val="Arial Narrow"/>
      <family val="2"/>
    </font>
    <font>
      <sz val="22"/>
      <name val="Bernard MT Condensed"/>
      <family val="1"/>
    </font>
    <font>
      <sz val="10"/>
      <color indexed="23"/>
      <name val="Arial"/>
    </font>
    <font>
      <sz val="10"/>
      <name val="Arial"/>
      <family val="2"/>
    </font>
    <font>
      <b/>
      <sz val="14"/>
      <name val="Arial"/>
      <family val="2"/>
    </font>
    <font>
      <b/>
      <sz val="9"/>
      <name val="Arial Narrow"/>
      <family val="2"/>
    </font>
    <font>
      <b/>
      <sz val="10"/>
      <name val="Arial"/>
      <family val="2"/>
    </font>
    <font>
      <sz val="14"/>
      <name val="Arial"/>
    </font>
    <font>
      <sz val="20"/>
      <name val="Arial"/>
    </font>
    <font>
      <sz val="12"/>
      <name val="Arial"/>
      <family val="2"/>
    </font>
    <font>
      <u/>
      <sz val="24"/>
      <name val="Arial"/>
    </font>
    <font>
      <b/>
      <sz val="16"/>
      <name val="Arial Narrow"/>
      <family val="2"/>
    </font>
    <font>
      <b/>
      <sz val="16"/>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Arial"/>
      <family val="2"/>
    </font>
    <font>
      <sz val="16"/>
      <name val="Arial"/>
      <family val="2"/>
    </font>
    <font>
      <sz val="14"/>
      <name val="Arial"/>
      <family val="2"/>
    </font>
    <font>
      <sz val="26"/>
      <name val="Arial"/>
      <family val="2"/>
    </font>
    <font>
      <b/>
      <sz val="11"/>
      <name val="Arial Narrow"/>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45"/>
        <bgColor indexed="64"/>
      </patternFill>
    </fill>
    <fill>
      <patternFill patternType="solid">
        <fgColor indexed="15"/>
        <bgColor indexed="64"/>
      </patternFill>
    </fill>
    <fill>
      <patternFill patternType="solid">
        <fgColor indexed="51"/>
        <bgColor indexed="64"/>
      </patternFill>
    </fill>
    <fill>
      <patternFill patternType="solid">
        <fgColor theme="0" tint="-0.249977111117893"/>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44" fontId="1"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1" fillId="23" borderId="7" applyNumberFormat="0" applyFont="0" applyAlignment="0" applyProtection="0"/>
    <xf numFmtId="0" fontId="38" fillId="20"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cellStyleXfs>
  <cellXfs count="204">
    <xf numFmtId="0" fontId="0" fillId="0" borderId="0" xfId="0"/>
    <xf numFmtId="0" fontId="0" fillId="0" borderId="0" xfId="0" applyAlignment="1">
      <alignment horizontal="center"/>
    </xf>
    <xf numFmtId="0" fontId="5" fillId="0" borderId="0" xfId="0" applyFont="1"/>
    <xf numFmtId="0" fontId="1" fillId="0" borderId="0" xfId="0" applyFont="1" applyAlignment="1">
      <alignment horizontal="center"/>
    </xf>
    <xf numFmtId="0" fontId="4" fillId="0" borderId="0" xfId="0" applyFont="1"/>
    <xf numFmtId="0" fontId="8" fillId="0" borderId="0" xfId="0" applyFont="1" applyAlignment="1">
      <alignment horizontal="center"/>
    </xf>
    <xf numFmtId="0" fontId="9" fillId="0" borderId="11" xfId="0" applyFont="1" applyBorder="1"/>
    <xf numFmtId="0" fontId="9" fillId="0" borderId="12" xfId="0" applyFont="1" applyBorder="1"/>
    <xf numFmtId="0" fontId="10" fillId="0" borderId="12" xfId="0" applyFont="1" applyBorder="1" applyAlignment="1">
      <alignment horizontal="center" wrapText="1"/>
    </xf>
    <xf numFmtId="0" fontId="10" fillId="24" borderId="12" xfId="0" applyFont="1" applyFill="1" applyBorder="1" applyAlignment="1">
      <alignment horizontal="center" wrapText="1"/>
    </xf>
    <xf numFmtId="0" fontId="8" fillId="24" borderId="12" xfId="0" applyFont="1" applyFill="1" applyBorder="1" applyAlignment="1">
      <alignment horizontal="center"/>
    </xf>
    <xf numFmtId="0" fontId="0" fillId="0" borderId="0" xfId="0" applyAlignment="1">
      <alignment horizontal="right"/>
    </xf>
    <xf numFmtId="0" fontId="11" fillId="0" borderId="0" xfId="0" applyFont="1" applyAlignment="1">
      <alignment horizontal="center"/>
    </xf>
    <xf numFmtId="0" fontId="12" fillId="0" borderId="12" xfId="0" applyFont="1" applyBorder="1" applyAlignment="1">
      <alignment wrapText="1"/>
    </xf>
    <xf numFmtId="44" fontId="11" fillId="0" borderId="0" xfId="0" applyNumberFormat="1" applyFont="1" applyProtection="1">
      <protection hidden="1"/>
    </xf>
    <xf numFmtId="44" fontId="7" fillId="0" borderId="12" xfId="0" applyNumberFormat="1" applyFont="1" applyBorder="1" applyProtection="1">
      <protection hidden="1"/>
    </xf>
    <xf numFmtId="164" fontId="8" fillId="0" borderId="12" xfId="0" applyNumberFormat="1" applyFont="1" applyBorder="1" applyAlignment="1" applyProtection="1">
      <alignment horizontal="center"/>
      <protection locked="0"/>
    </xf>
    <xf numFmtId="0" fontId="12" fillId="0" borderId="11" xfId="0" applyFont="1" applyBorder="1" applyAlignment="1">
      <alignment horizontal="center" wrapText="1"/>
    </xf>
    <xf numFmtId="0" fontId="7" fillId="0" borderId="12" xfId="0" applyFont="1" applyBorder="1" applyAlignment="1">
      <alignment wrapText="1"/>
    </xf>
    <xf numFmtId="0" fontId="7" fillId="24" borderId="12" xfId="0" applyFont="1" applyFill="1" applyBorder="1" applyAlignment="1">
      <alignment horizontal="center" wrapText="1"/>
    </xf>
    <xf numFmtId="0" fontId="7" fillId="0" borderId="12" xfId="0" applyFont="1" applyBorder="1" applyAlignment="1">
      <alignment horizontal="center" wrapText="1"/>
    </xf>
    <xf numFmtId="0" fontId="10" fillId="24" borderId="12" xfId="0" applyFont="1" applyFill="1" applyBorder="1" applyAlignment="1">
      <alignment horizontal="center" vertical="center" textRotation="90" wrapText="1"/>
    </xf>
    <xf numFmtId="0" fontId="0" fillId="0" borderId="0" xfId="0" applyBorder="1" applyAlignment="1">
      <alignment horizontal="right"/>
    </xf>
    <xf numFmtId="0" fontId="1" fillId="0" borderId="0" xfId="0" applyFont="1" applyBorder="1" applyAlignment="1" applyProtection="1">
      <alignment horizontal="center"/>
      <protection locked="0"/>
    </xf>
    <xf numFmtId="0" fontId="0" fillId="0" borderId="0" xfId="0" applyBorder="1" applyAlignment="1" applyProtection="1">
      <protection locked="0"/>
    </xf>
    <xf numFmtId="0" fontId="2" fillId="0" borderId="0" xfId="0" applyFont="1" applyBorder="1" applyAlignment="1"/>
    <xf numFmtId="0" fontId="2" fillId="0" borderId="0" xfId="0" applyFont="1" applyBorder="1" applyAlignment="1">
      <alignment horizontal="center"/>
    </xf>
    <xf numFmtId="0" fontId="0" fillId="0" borderId="0" xfId="0" applyBorder="1" applyAlignment="1" applyProtection="1">
      <alignment horizontal="center"/>
      <protection locked="0"/>
    </xf>
    <xf numFmtId="0" fontId="0" fillId="0" borderId="0" xfId="0" applyBorder="1" applyAlignment="1">
      <alignment horizontal="center"/>
    </xf>
    <xf numFmtId="0" fontId="5" fillId="0" borderId="0" xfId="0" applyFont="1" applyBorder="1" applyAlignment="1"/>
    <xf numFmtId="0" fontId="1" fillId="0" borderId="0" xfId="0" applyFont="1" applyBorder="1" applyAlignment="1">
      <alignment horizontal="center"/>
    </xf>
    <xf numFmtId="0" fontId="4" fillId="0" borderId="0" xfId="0" applyFont="1" applyBorder="1" applyAlignment="1"/>
    <xf numFmtId="0" fontId="0" fillId="0" borderId="0" xfId="0" applyBorder="1" applyAlignment="1"/>
    <xf numFmtId="44" fontId="0" fillId="0" borderId="0" xfId="0" applyNumberFormat="1" applyAlignment="1">
      <alignment horizontal="center" textRotation="90"/>
    </xf>
    <xf numFmtId="0" fontId="2" fillId="0" borderId="0" xfId="0" applyFont="1" applyBorder="1" applyAlignment="1">
      <alignment horizontal="right"/>
    </xf>
    <xf numFmtId="44" fontId="0" fillId="0" borderId="0" xfId="0" applyNumberFormat="1"/>
    <xf numFmtId="0" fontId="14" fillId="0" borderId="0" xfId="0" applyFont="1"/>
    <xf numFmtId="0" fontId="10" fillId="0" borderId="12" xfId="0" applyFont="1" applyFill="1" applyBorder="1" applyAlignment="1">
      <alignment horizontal="center" vertical="center" textRotation="90" wrapText="1"/>
    </xf>
    <xf numFmtId="0" fontId="10" fillId="24" borderId="12" xfId="0" applyFont="1" applyFill="1" applyBorder="1" applyAlignment="1">
      <alignment horizontal="center" textRotation="90" wrapText="1"/>
    </xf>
    <xf numFmtId="44" fontId="2" fillId="0" borderId="0" xfId="0" applyNumberFormat="1" applyFont="1" applyBorder="1" applyAlignment="1"/>
    <xf numFmtId="0" fontId="0" fillId="0" borderId="0" xfId="0" applyBorder="1"/>
    <xf numFmtId="165" fontId="0" fillId="0" borderId="0" xfId="0" applyNumberFormat="1" applyBorder="1"/>
    <xf numFmtId="166" fontId="0" fillId="0" borderId="0" xfId="0" applyNumberFormat="1"/>
    <xf numFmtId="165" fontId="0" fillId="0" borderId="0" xfId="0" applyNumberFormat="1"/>
    <xf numFmtId="0" fontId="0" fillId="0" borderId="13" xfId="0" applyBorder="1"/>
    <xf numFmtId="0" fontId="18" fillId="0" borderId="0" xfId="0" applyFont="1" applyBorder="1" applyAlignment="1">
      <alignment horizontal="right"/>
    </xf>
    <xf numFmtId="0" fontId="18" fillId="0" borderId="0" xfId="0" applyFont="1" applyAlignment="1">
      <alignment horizontal="right"/>
    </xf>
    <xf numFmtId="44" fontId="18" fillId="0" borderId="0" xfId="0" applyNumberFormat="1" applyFont="1"/>
    <xf numFmtId="0" fontId="7" fillId="0" borderId="12" xfId="0" applyNumberFormat="1" applyFont="1" applyBorder="1" applyAlignment="1">
      <alignment horizontal="center" wrapText="1"/>
    </xf>
    <xf numFmtId="0" fontId="8" fillId="0" borderId="12" xfId="0" applyNumberFormat="1" applyFont="1" applyBorder="1" applyAlignment="1" applyProtection="1">
      <alignment horizontal="center"/>
      <protection locked="0"/>
    </xf>
    <xf numFmtId="0" fontId="10" fillId="25" borderId="12" xfId="0" applyFont="1" applyFill="1" applyBorder="1" applyAlignment="1">
      <alignment horizontal="center" wrapText="1"/>
    </xf>
    <xf numFmtId="0" fontId="7" fillId="25" borderId="12" xfId="0" applyFont="1" applyFill="1" applyBorder="1" applyAlignment="1">
      <alignment horizontal="center"/>
    </xf>
    <xf numFmtId="0" fontId="20" fillId="0" borderId="0" xfId="0" applyFont="1" applyAlignment="1">
      <alignment horizontal="centerContinuous"/>
    </xf>
    <xf numFmtId="165" fontId="20" fillId="0" borderId="0" xfId="0" applyNumberFormat="1" applyFont="1" applyAlignment="1">
      <alignment horizontal="centerContinuous"/>
    </xf>
    <xf numFmtId="166" fontId="20" fillId="0" borderId="0" xfId="0" applyNumberFormat="1" applyFont="1" applyAlignment="1">
      <alignment horizontal="centerContinuous"/>
    </xf>
    <xf numFmtId="165" fontId="0" fillId="0" borderId="12" xfId="0" applyNumberFormat="1" applyBorder="1" applyAlignment="1">
      <alignment horizontal="center"/>
    </xf>
    <xf numFmtId="0" fontId="0" fillId="25" borderId="12" xfId="0" applyFill="1" applyBorder="1" applyAlignment="1">
      <alignment horizontal="center" textRotation="90"/>
    </xf>
    <xf numFmtId="0" fontId="0" fillId="25" borderId="12" xfId="0" applyFill="1" applyBorder="1" applyAlignment="1">
      <alignment horizontal="center"/>
    </xf>
    <xf numFmtId="0" fontId="0" fillId="0" borderId="14" xfId="0" applyBorder="1"/>
    <xf numFmtId="0" fontId="5" fillId="0" borderId="0" xfId="0" applyFont="1" applyAlignment="1">
      <alignment horizontal="right"/>
    </xf>
    <xf numFmtId="6" fontId="5" fillId="0" borderId="0" xfId="0" applyNumberFormat="1" applyFont="1" applyAlignment="1">
      <alignment horizontal="right"/>
    </xf>
    <xf numFmtId="0" fontId="10" fillId="26" borderId="12" xfId="0" applyFont="1" applyFill="1" applyBorder="1" applyAlignment="1">
      <alignment horizontal="center" textRotation="90" wrapText="1"/>
    </xf>
    <xf numFmtId="0" fontId="7" fillId="26" borderId="12" xfId="0" applyFont="1" applyFill="1" applyBorder="1" applyAlignment="1">
      <alignment horizontal="center"/>
    </xf>
    <xf numFmtId="0" fontId="10" fillId="27" borderId="12" xfId="0" applyFont="1" applyFill="1" applyBorder="1" applyAlignment="1">
      <alignment horizontal="center" textRotation="90" wrapText="1"/>
    </xf>
    <xf numFmtId="0" fontId="19" fillId="0" borderId="0" xfId="0" applyFont="1" applyAlignment="1">
      <alignment horizontal="left"/>
    </xf>
    <xf numFmtId="0" fontId="0" fillId="0" borderId="13" xfId="0" applyBorder="1" applyProtection="1">
      <protection locked="0"/>
    </xf>
    <xf numFmtId="0" fontId="0" fillId="0" borderId="14" xfId="0" applyBorder="1" applyProtection="1">
      <protection locked="0"/>
    </xf>
    <xf numFmtId="0" fontId="0" fillId="0" borderId="0" xfId="0" applyBorder="1" applyProtection="1">
      <protection locked="0"/>
    </xf>
    <xf numFmtId="0" fontId="19" fillId="0" borderId="10" xfId="0" applyFont="1" applyBorder="1"/>
    <xf numFmtId="0" fontId="19" fillId="0" borderId="11" xfId="0" applyFont="1" applyBorder="1"/>
    <xf numFmtId="0" fontId="0" fillId="0" borderId="0" xfId="0" applyAlignment="1"/>
    <xf numFmtId="0" fontId="19" fillId="0" borderId="11" xfId="0" applyFont="1" applyBorder="1" applyAlignment="1">
      <alignment horizontal="centerContinuous"/>
    </xf>
    <xf numFmtId="0" fontId="19" fillId="0" borderId="0" xfId="0" applyFont="1" applyBorder="1" applyAlignment="1">
      <alignment horizontal="left"/>
    </xf>
    <xf numFmtId="0" fontId="11" fillId="0" borderId="14" xfId="0" applyFont="1" applyBorder="1" applyAlignment="1" applyProtection="1">
      <protection locked="0"/>
    </xf>
    <xf numFmtId="165" fontId="7" fillId="0" borderId="12" xfId="0" applyNumberFormat="1" applyFont="1" applyBorder="1" applyAlignment="1">
      <alignment horizontal="center" wrapText="1"/>
    </xf>
    <xf numFmtId="165" fontId="7" fillId="0" borderId="12" xfId="28" applyNumberFormat="1" applyFont="1" applyBorder="1" applyAlignment="1">
      <alignment horizontal="center"/>
    </xf>
    <xf numFmtId="0" fontId="10" fillId="0" borderId="12" xfId="0" applyFont="1" applyBorder="1" applyAlignment="1">
      <alignment horizontal="center" textRotation="90" wrapText="1"/>
    </xf>
    <xf numFmtId="0" fontId="42" fillId="0" borderId="0" xfId="0" applyFont="1" applyAlignment="1"/>
    <xf numFmtId="0" fontId="11" fillId="0" borderId="0" xfId="0" applyFont="1" applyAlignment="1"/>
    <xf numFmtId="0" fontId="11" fillId="0" borderId="15" xfId="0" applyFont="1" applyBorder="1" applyAlignment="1">
      <alignment horizontal="center"/>
    </xf>
    <xf numFmtId="0" fontId="11" fillId="0" borderId="14" xfId="0" applyFont="1" applyBorder="1" applyAlignment="1" applyProtection="1">
      <alignment horizontal="left"/>
      <protection locked="0"/>
    </xf>
    <xf numFmtId="0" fontId="43" fillId="0" borderId="14" xfId="0" applyFont="1" applyBorder="1" applyAlignment="1"/>
    <xf numFmtId="44" fontId="18" fillId="0" borderId="0" xfId="0" applyNumberFormat="1" applyFont="1" applyAlignment="1">
      <alignment horizontal="center"/>
    </xf>
    <xf numFmtId="0" fontId="18" fillId="0" borderId="0" xfId="0" applyFont="1" applyAlignment="1">
      <alignment horizontal="center"/>
    </xf>
    <xf numFmtId="44" fontId="0" fillId="0" borderId="0" xfId="0" applyNumberFormat="1" applyAlignment="1">
      <alignment horizontal="center"/>
    </xf>
    <xf numFmtId="0" fontId="7" fillId="25" borderId="12" xfId="0" applyNumberFormat="1" applyFont="1" applyFill="1" applyBorder="1" applyAlignment="1">
      <alignment horizontal="center" wrapText="1"/>
    </xf>
    <xf numFmtId="9" fontId="18" fillId="0" borderId="0" xfId="0" applyNumberFormat="1" applyFont="1" applyAlignment="1">
      <alignment horizontal="right"/>
    </xf>
    <xf numFmtId="165" fontId="0" fillId="0" borderId="0" xfId="0" applyNumberFormat="1" applyAlignment="1">
      <alignment horizontal="center" textRotation="90"/>
    </xf>
    <xf numFmtId="166" fontId="19" fillId="0" borderId="12" xfId="0" applyNumberFormat="1" applyFont="1" applyBorder="1" applyAlignment="1">
      <alignment horizontal="right"/>
    </xf>
    <xf numFmtId="166" fontId="0" fillId="0" borderId="0" xfId="0" applyNumberFormat="1" applyAlignment="1">
      <alignment horizontal="right"/>
    </xf>
    <xf numFmtId="166" fontId="19" fillId="0" borderId="12" xfId="0" applyNumberFormat="1" applyFont="1" applyFill="1" applyBorder="1" applyAlignment="1">
      <alignment horizontal="right"/>
    </xf>
    <xf numFmtId="0" fontId="15" fillId="0" borderId="0" xfId="0" applyFont="1" applyAlignment="1">
      <alignment horizontal="right"/>
    </xf>
    <xf numFmtId="166" fontId="5" fillId="0" borderId="14" xfId="0" applyNumberFormat="1" applyFont="1" applyBorder="1" applyAlignment="1">
      <alignment horizontal="center"/>
    </xf>
    <xf numFmtId="166" fontId="0" fillId="0" borderId="12" xfId="0" applyNumberFormat="1" applyBorder="1" applyAlignment="1">
      <alignment horizontal="center" wrapText="1"/>
    </xf>
    <xf numFmtId="0" fontId="0" fillId="0" borderId="16" xfId="0" applyBorder="1"/>
    <xf numFmtId="0" fontId="0" fillId="0" borderId="17" xfId="0" applyBorder="1"/>
    <xf numFmtId="0" fontId="5" fillId="0" borderId="16" xfId="0" applyFont="1" applyBorder="1" applyAlignment="1">
      <alignment horizontal="right"/>
    </xf>
    <xf numFmtId="6" fontId="5" fillId="0" borderId="16" xfId="0" applyNumberFormat="1" applyFont="1" applyBorder="1" applyAlignment="1">
      <alignment horizontal="right"/>
    </xf>
    <xf numFmtId="0" fontId="0" fillId="0" borderId="18" xfId="0" applyBorder="1"/>
    <xf numFmtId="0" fontId="0" fillId="0" borderId="19" xfId="0" applyBorder="1"/>
    <xf numFmtId="165" fontId="0" fillId="0" borderId="18" xfId="0" applyNumberFormat="1" applyBorder="1"/>
    <xf numFmtId="165" fontId="0" fillId="0" borderId="17" xfId="0" applyNumberFormat="1" applyBorder="1"/>
    <xf numFmtId="165" fontId="0" fillId="0" borderId="16" xfId="0" applyNumberFormat="1" applyBorder="1"/>
    <xf numFmtId="165" fontId="18" fillId="0" borderId="0" xfId="0" applyNumberFormat="1" applyFont="1" applyBorder="1" applyAlignment="1">
      <alignment horizontal="right"/>
    </xf>
    <xf numFmtId="0" fontId="11" fillId="0" borderId="16" xfId="0" applyFont="1" applyBorder="1"/>
    <xf numFmtId="0" fontId="16" fillId="0" borderId="17" xfId="0" applyFont="1" applyBorder="1" applyAlignment="1">
      <alignment horizontal="center"/>
    </xf>
    <xf numFmtId="0" fontId="0" fillId="0" borderId="15" xfId="0" applyBorder="1"/>
    <xf numFmtId="0" fontId="0" fillId="0" borderId="20" xfId="0" applyBorder="1"/>
    <xf numFmtId="0" fontId="0" fillId="0" borderId="21" xfId="0" applyBorder="1"/>
    <xf numFmtId="0" fontId="7" fillId="24" borderId="12" xfId="0" applyNumberFormat="1" applyFont="1" applyFill="1" applyBorder="1" applyAlignment="1">
      <alignment horizontal="center" wrapText="1"/>
    </xf>
    <xf numFmtId="165" fontId="0" fillId="0" borderId="13" xfId="0" applyNumberFormat="1" applyBorder="1" applyAlignment="1">
      <alignment horizontal="center"/>
    </xf>
    <xf numFmtId="165" fontId="0" fillId="0" borderId="14" xfId="0" applyNumberFormat="1" applyBorder="1" applyAlignment="1">
      <alignment horizontal="center"/>
    </xf>
    <xf numFmtId="0" fontId="18" fillId="0" borderId="16" xfId="0" applyFont="1" applyBorder="1" applyAlignment="1">
      <alignment horizontal="center"/>
    </xf>
    <xf numFmtId="0" fontId="18" fillId="0" borderId="0" xfId="0" applyFont="1" applyBorder="1" applyAlignment="1">
      <alignment horizontal="center"/>
    </xf>
    <xf numFmtId="0" fontId="18" fillId="0" borderId="17" xfId="0" applyFont="1" applyBorder="1" applyAlignment="1">
      <alignment horizontal="center"/>
    </xf>
    <xf numFmtId="0" fontId="19" fillId="0" borderId="12" xfId="0" applyFont="1" applyBorder="1" applyAlignment="1">
      <alignment horizontal="left"/>
    </xf>
    <xf numFmtId="0" fontId="17" fillId="28" borderId="12" xfId="0" applyFont="1" applyFill="1" applyBorder="1" applyAlignment="1">
      <alignment horizontal="center" vertical="center" textRotation="90" wrapText="1"/>
    </xf>
    <xf numFmtId="3" fontId="12" fillId="28" borderId="12" xfId="0" applyNumberFormat="1" applyFont="1" applyFill="1" applyBorder="1" applyAlignment="1">
      <alignment horizontal="center" wrapText="1"/>
    </xf>
    <xf numFmtId="165" fontId="12" fillId="28" borderId="12" xfId="0" applyNumberFormat="1" applyFont="1" applyFill="1" applyBorder="1" applyAlignment="1">
      <alignment horizontal="center" textRotation="90"/>
    </xf>
    <xf numFmtId="3" fontId="12" fillId="29" borderId="12" xfId="0" applyNumberFormat="1" applyFont="1" applyFill="1" applyBorder="1" applyAlignment="1">
      <alignment horizontal="center"/>
    </xf>
    <xf numFmtId="16" fontId="0" fillId="0" borderId="0" xfId="0" applyNumberFormat="1"/>
    <xf numFmtId="17" fontId="0" fillId="0" borderId="0" xfId="0" applyNumberFormat="1"/>
    <xf numFmtId="0" fontId="7" fillId="0" borderId="12" xfId="0" applyFont="1" applyFill="1" applyBorder="1" applyAlignment="1">
      <alignment horizontal="center" wrapText="1"/>
    </xf>
    <xf numFmtId="0" fontId="7" fillId="0" borderId="12" xfId="0" applyFont="1" applyFill="1" applyBorder="1" applyAlignment="1" applyProtection="1">
      <alignment horizontal="center"/>
      <protection locked="0"/>
    </xf>
    <xf numFmtId="0" fontId="5" fillId="0" borderId="12" xfId="0" applyFont="1" applyFill="1" applyBorder="1" applyAlignment="1">
      <alignment horizontal="center"/>
    </xf>
    <xf numFmtId="0" fontId="7" fillId="0" borderId="12" xfId="0" applyNumberFormat="1" applyFont="1" applyFill="1" applyBorder="1" applyAlignment="1">
      <alignment horizontal="center" wrapText="1"/>
    </xf>
    <xf numFmtId="0" fontId="23" fillId="0" borderId="0" xfId="0" applyFont="1" applyAlignment="1">
      <alignment horizontal="center"/>
    </xf>
    <xf numFmtId="0" fontId="5" fillId="0" borderId="0" xfId="0" applyFont="1" applyAlignment="1">
      <alignment wrapText="1"/>
    </xf>
    <xf numFmtId="0" fontId="5" fillId="0" borderId="0" xfId="0" applyFont="1" applyAlignment="1">
      <alignment horizontal="left"/>
    </xf>
    <xf numFmtId="0" fontId="10" fillId="24" borderId="22" xfId="0" applyFont="1" applyFill="1" applyBorder="1" applyAlignment="1">
      <alignment horizontal="center" wrapText="1"/>
    </xf>
    <xf numFmtId="0" fontId="12" fillId="0" borderId="22" xfId="0" applyFont="1" applyBorder="1" applyAlignment="1">
      <alignment wrapText="1"/>
    </xf>
    <xf numFmtId="0" fontId="10" fillId="0" borderId="22" xfId="0" applyFont="1" applyBorder="1" applyAlignment="1">
      <alignment horizontal="center" wrapText="1"/>
    </xf>
    <xf numFmtId="6" fontId="7" fillId="0" borderId="12" xfId="0" applyNumberFormat="1" applyFont="1" applyBorder="1" applyAlignment="1">
      <alignment horizontal="center" wrapText="1"/>
    </xf>
    <xf numFmtId="0" fontId="0" fillId="0" borderId="15" xfId="0" applyBorder="1" applyAlignment="1">
      <alignment horizontal="right"/>
    </xf>
    <xf numFmtId="165" fontId="7" fillId="0" borderId="12" xfId="0" applyNumberFormat="1" applyFont="1" applyBorder="1" applyProtection="1">
      <protection hidden="1"/>
    </xf>
    <xf numFmtId="165" fontId="11" fillId="0" borderId="0" xfId="0" applyNumberFormat="1" applyFont="1" applyProtection="1">
      <protection hidden="1"/>
    </xf>
    <xf numFmtId="0" fontId="11" fillId="0" borderId="13" xfId="0" applyFont="1" applyBorder="1" applyAlignment="1" applyProtection="1">
      <protection locked="0"/>
    </xf>
    <xf numFmtId="0" fontId="43" fillId="0" borderId="13" xfId="0" applyFont="1" applyBorder="1" applyAlignment="1"/>
    <xf numFmtId="166" fontId="5" fillId="0" borderId="13" xfId="0" applyNumberFormat="1" applyFont="1" applyBorder="1" applyAlignment="1">
      <alignment horizontal="center"/>
    </xf>
    <xf numFmtId="0" fontId="11" fillId="0" borderId="0" xfId="0" applyFont="1" applyBorder="1" applyAlignment="1">
      <alignment horizontal="center"/>
    </xf>
    <xf numFmtId="0" fontId="10" fillId="24" borderId="12" xfId="0" applyFont="1" applyFill="1" applyBorder="1" applyAlignment="1">
      <alignment horizontal="center" vertical="center" wrapText="1"/>
    </xf>
    <xf numFmtId="165" fontId="10" fillId="24" borderId="12" xfId="0" applyNumberFormat="1" applyFont="1" applyFill="1" applyBorder="1" applyAlignment="1">
      <alignment horizontal="center" textRotation="90" wrapText="1"/>
    </xf>
    <xf numFmtId="0" fontId="10" fillId="0" borderId="12" xfId="0" applyFont="1" applyFill="1" applyBorder="1" applyAlignment="1">
      <alignment horizontal="center" vertical="center" wrapText="1"/>
    </xf>
    <xf numFmtId="165" fontId="10" fillId="0" borderId="12" xfId="0" applyNumberFormat="1" applyFont="1" applyFill="1" applyBorder="1" applyAlignment="1">
      <alignment horizontal="center" textRotation="90" wrapText="1"/>
    </xf>
    <xf numFmtId="0" fontId="44" fillId="0" borderId="10" xfId="0" applyFont="1" applyBorder="1" applyAlignment="1">
      <alignment horizontal="centerContinuous"/>
    </xf>
    <xf numFmtId="0" fontId="44" fillId="0" borderId="12" xfId="0" applyFont="1" applyBorder="1"/>
    <xf numFmtId="166" fontId="44" fillId="0" borderId="12" xfId="0" applyNumberFormat="1" applyFont="1" applyBorder="1" applyAlignment="1">
      <alignment horizontal="right"/>
    </xf>
    <xf numFmtId="0" fontId="19" fillId="0" borderId="0" xfId="0" applyFont="1" applyBorder="1" applyAlignment="1"/>
    <xf numFmtId="165" fontId="7" fillId="0" borderId="12" xfId="28" applyNumberFormat="1" applyFont="1" applyBorder="1" applyAlignment="1">
      <alignment wrapText="1"/>
    </xf>
    <xf numFmtId="0" fontId="7" fillId="24" borderId="12" xfId="0" applyFont="1" applyFill="1" applyBorder="1" applyAlignment="1">
      <alignment horizontal="center"/>
    </xf>
    <xf numFmtId="0" fontId="7" fillId="0" borderId="12" xfId="0" applyFont="1" applyBorder="1"/>
    <xf numFmtId="0" fontId="7" fillId="30" borderId="12" xfId="0" applyFont="1" applyFill="1" applyBorder="1" applyAlignment="1">
      <alignment wrapText="1"/>
    </xf>
    <xf numFmtId="165" fontId="7" fillId="0" borderId="12" xfId="0" applyNumberFormat="1" applyFont="1" applyBorder="1" applyAlignment="1">
      <alignment wrapText="1"/>
    </xf>
    <xf numFmtId="0" fontId="46" fillId="0" borderId="12" xfId="0" applyFont="1" applyBorder="1" applyAlignment="1">
      <alignment wrapText="1"/>
    </xf>
    <xf numFmtId="0" fontId="9" fillId="0" borderId="12" xfId="0" applyFont="1" applyBorder="1" applyAlignment="1">
      <alignment wrapText="1"/>
    </xf>
    <xf numFmtId="165" fontId="19" fillId="0" borderId="12" xfId="0" applyNumberFormat="1" applyFont="1" applyBorder="1" applyAlignment="1">
      <alignment horizontal="right"/>
    </xf>
    <xf numFmtId="165" fontId="19" fillId="0" borderId="12" xfId="0" applyNumberFormat="1" applyFont="1" applyFill="1" applyBorder="1" applyAlignment="1">
      <alignment horizontal="right"/>
    </xf>
    <xf numFmtId="165" fontId="0" fillId="0" borderId="0" xfId="0" applyNumberFormat="1" applyAlignment="1">
      <alignment horizontal="right"/>
    </xf>
    <xf numFmtId="0" fontId="15" fillId="0" borderId="16" xfId="0" applyFont="1" applyBorder="1"/>
    <xf numFmtId="0" fontId="21" fillId="0" borderId="0" xfId="0" applyFont="1" applyAlignment="1">
      <alignment wrapText="1"/>
    </xf>
    <xf numFmtId="0" fontId="0" fillId="0" borderId="0" xfId="0" applyAlignment="1">
      <alignment horizontal="right"/>
    </xf>
    <xf numFmtId="0" fontId="0" fillId="0" borderId="0" xfId="0" applyAlignment="1">
      <alignment horizontal="center"/>
    </xf>
    <xf numFmtId="0" fontId="12" fillId="0" borderId="18" xfId="0" applyFont="1" applyBorder="1" applyAlignment="1">
      <alignment horizontal="center" wrapText="1"/>
    </xf>
    <xf numFmtId="0" fontId="9" fillId="0" borderId="11" xfId="0" applyFont="1" applyBorder="1" applyAlignment="1">
      <alignment horizontal="center"/>
    </xf>
    <xf numFmtId="0" fontId="18" fillId="0" borderId="0" xfId="0" applyNumberFormat="1" applyFont="1" applyAlignment="1">
      <alignment horizontal="center"/>
    </xf>
    <xf numFmtId="0" fontId="15" fillId="0" borderId="0" xfId="0" applyFont="1"/>
    <xf numFmtId="0" fontId="45" fillId="0" borderId="13" xfId="0" applyFont="1" applyBorder="1" applyAlignment="1">
      <alignment horizontal="center"/>
    </xf>
    <xf numFmtId="0" fontId="1" fillId="0" borderId="14" xfId="0" applyFont="1" applyBorder="1" applyAlignment="1" applyProtection="1">
      <alignment horizontal="center"/>
      <protection locked="0"/>
    </xf>
    <xf numFmtId="0" fontId="0" fillId="0" borderId="14" xfId="0" applyBorder="1" applyAlignment="1"/>
    <xf numFmtId="0" fontId="0" fillId="0" borderId="13" xfId="0" applyBorder="1" applyAlignment="1" applyProtection="1">
      <alignment horizontal="center"/>
      <protection locked="0"/>
    </xf>
    <xf numFmtId="0" fontId="21" fillId="0" borderId="13" xfId="0" applyFont="1" applyBorder="1" applyAlignment="1"/>
    <xf numFmtId="0" fontId="0" fillId="0" borderId="13" xfId="0" applyBorder="1" applyAlignment="1"/>
    <xf numFmtId="0" fontId="6" fillId="0" borderId="13" xfId="0" applyFont="1" applyBorder="1" applyAlignment="1">
      <alignment horizontal="center"/>
    </xf>
    <xf numFmtId="0" fontId="0" fillId="0" borderId="13" xfId="0" applyBorder="1" applyAlignment="1">
      <alignment horizontal="center"/>
    </xf>
    <xf numFmtId="0" fontId="0" fillId="0" borderId="15" xfId="0" applyBorder="1" applyAlignment="1">
      <alignment horizontal="right"/>
    </xf>
    <xf numFmtId="0" fontId="0" fillId="0" borderId="0" xfId="0" applyAlignment="1">
      <alignment horizontal="right"/>
    </xf>
    <xf numFmtId="44" fontId="0" fillId="0" borderId="13" xfId="0" applyNumberFormat="1" applyBorder="1" applyAlignment="1"/>
    <xf numFmtId="9" fontId="0" fillId="0" borderId="0" xfId="0" applyNumberFormat="1" applyBorder="1" applyAlignment="1">
      <alignment horizontal="center"/>
    </xf>
    <xf numFmtId="0" fontId="0" fillId="0" borderId="0" xfId="0" applyAlignment="1">
      <alignment horizontal="center"/>
    </xf>
    <xf numFmtId="0" fontId="18" fillId="0" borderId="0" xfId="0" applyFont="1" applyBorder="1" applyAlignment="1">
      <alignment horizontal="right"/>
    </xf>
    <xf numFmtId="9" fontId="18" fillId="0" borderId="0" xfId="0" applyNumberFormat="1" applyFont="1" applyBorder="1" applyAlignment="1">
      <alignment horizontal="right"/>
    </xf>
    <xf numFmtId="0" fontId="6" fillId="0" borderId="23" xfId="0" applyFont="1" applyBorder="1" applyAlignment="1">
      <alignment horizontal="center"/>
    </xf>
    <xf numFmtId="0" fontId="0" fillId="0" borderId="23" xfId="0" applyBorder="1" applyAlignment="1"/>
    <xf numFmtId="165" fontId="19" fillId="0" borderId="10" xfId="0" applyNumberFormat="1" applyFont="1" applyBorder="1" applyAlignment="1">
      <alignment horizontal="center"/>
    </xf>
    <xf numFmtId="165" fontId="0" fillId="0" borderId="11" xfId="0" applyNumberFormat="1" applyBorder="1" applyAlignment="1">
      <alignment horizontal="center"/>
    </xf>
    <xf numFmtId="0" fontId="19" fillId="0" borderId="10" xfId="0" applyFont="1" applyBorder="1" applyAlignment="1"/>
    <xf numFmtId="0" fontId="0" fillId="0" borderId="11" xfId="0" applyBorder="1" applyAlignment="1"/>
    <xf numFmtId="0" fontId="19" fillId="0" borderId="10" xfId="0" applyFont="1" applyBorder="1" applyAlignment="1">
      <alignment horizontal="left"/>
    </xf>
    <xf numFmtId="0" fontId="0" fillId="0" borderId="11" xfId="0" applyBorder="1" applyAlignment="1">
      <alignment horizontal="left"/>
    </xf>
    <xf numFmtId="0" fontId="13" fillId="0" borderId="24"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22" fillId="0" borderId="0" xfId="0" applyFont="1" applyAlignment="1">
      <alignment horizontal="center"/>
    </xf>
    <xf numFmtId="0" fontId="23" fillId="0" borderId="10" xfId="0" applyFont="1" applyBorder="1" applyAlignment="1">
      <alignment wrapText="1"/>
    </xf>
    <xf numFmtId="0" fontId="23" fillId="0" borderId="11" xfId="0" applyFont="1" applyBorder="1" applyAlignment="1">
      <alignment wrapText="1"/>
    </xf>
    <xf numFmtId="0" fontId="23" fillId="0" borderId="10" xfId="0" applyFont="1" applyBorder="1" applyAlignment="1">
      <alignment horizontal="center" wrapText="1"/>
    </xf>
    <xf numFmtId="0" fontId="0" fillId="0" borderId="11" xfId="0" applyBorder="1" applyAlignment="1">
      <alignment horizontal="center" wrapText="1"/>
    </xf>
    <xf numFmtId="0" fontId="23" fillId="0" borderId="10" xfId="0" applyFont="1" applyBorder="1" applyAlignment="1">
      <alignment horizontal="center"/>
    </xf>
    <xf numFmtId="0" fontId="24" fillId="0" borderId="11" xfId="0" applyFont="1" applyBorder="1" applyAlignment="1">
      <alignment horizontal="center"/>
    </xf>
    <xf numFmtId="0" fontId="6" fillId="0" borderId="0" xfId="0" applyFont="1" applyBorder="1" applyAlignment="1">
      <alignment horizontal="center"/>
    </xf>
    <xf numFmtId="0" fontId="16" fillId="0" borderId="21" xfId="0" applyFont="1"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16" fillId="0" borderId="0" xfId="0" applyFont="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3087" name="Rectangle 1"/>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3</xdr:row>
      <xdr:rowOff>38100</xdr:rowOff>
    </xdr:from>
    <xdr:to>
      <xdr:col>0</xdr:col>
      <xdr:colOff>0</xdr:colOff>
      <xdr:row>3</xdr:row>
      <xdr:rowOff>276225</xdr:rowOff>
    </xdr:to>
    <xdr:sp macro="" textlink="">
      <xdr:nvSpPr>
        <xdr:cNvPr id="43088" name="Rectangle 22"/>
        <xdr:cNvSpPr>
          <a:spLocks noChangeArrowheads="1"/>
        </xdr:cNvSpPr>
      </xdr:nvSpPr>
      <xdr:spPr bwMode="auto">
        <a:xfrm>
          <a:off x="0" y="12954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2519"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2520"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1255"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1256"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9447"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9448"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0471"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0472"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2279"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2280"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8423"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8424"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7399"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7400"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3303"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3304"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4327"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4328"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6375"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6376"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261"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262"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5351"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5352"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9687"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9688"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38991" name="Rectangle 1"/>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8992"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xdr:row>
      <xdr:rowOff>38100</xdr:rowOff>
    </xdr:from>
    <xdr:to>
      <xdr:col>0</xdr:col>
      <xdr:colOff>0</xdr:colOff>
      <xdr:row>4</xdr:row>
      <xdr:rowOff>276225</xdr:rowOff>
    </xdr:to>
    <xdr:sp macro="" textlink="">
      <xdr:nvSpPr>
        <xdr:cNvPr id="4145" name="Rectangle 7"/>
        <xdr:cNvSpPr>
          <a:spLocks noChangeArrowheads="1"/>
        </xdr:cNvSpPr>
      </xdr:nvSpPr>
      <xdr:spPr bwMode="auto">
        <a:xfrm>
          <a:off x="0" y="1924050"/>
          <a:ext cx="0" cy="238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239806</xdr:colOff>
      <xdr:row>7</xdr:row>
      <xdr:rowOff>89648</xdr:rowOff>
    </xdr:from>
    <xdr:to>
      <xdr:col>15</xdr:col>
      <xdr:colOff>411256</xdr:colOff>
      <xdr:row>8</xdr:row>
      <xdr:rowOff>108698</xdr:rowOff>
    </xdr:to>
    <xdr:sp macro="" textlink="">
      <xdr:nvSpPr>
        <xdr:cNvPr id="22654" name="Rectangle 7"/>
        <xdr:cNvSpPr>
          <a:spLocks noChangeArrowheads="1"/>
        </xdr:cNvSpPr>
      </xdr:nvSpPr>
      <xdr:spPr bwMode="auto">
        <a:xfrm>
          <a:off x="10582835" y="2420472"/>
          <a:ext cx="171450" cy="299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912159</xdr:colOff>
      <xdr:row>8</xdr:row>
      <xdr:rowOff>78441</xdr:rowOff>
    </xdr:from>
    <xdr:to>
      <xdr:col>3</xdr:col>
      <xdr:colOff>1083609</xdr:colOff>
      <xdr:row>9</xdr:row>
      <xdr:rowOff>97492</xdr:rowOff>
    </xdr:to>
    <xdr:sp macro="" textlink="">
      <xdr:nvSpPr>
        <xdr:cNvPr id="9" name="Rectangle 7"/>
        <xdr:cNvSpPr>
          <a:spLocks noChangeArrowheads="1"/>
        </xdr:cNvSpPr>
      </xdr:nvSpPr>
      <xdr:spPr bwMode="auto">
        <a:xfrm>
          <a:off x="2301688" y="2689412"/>
          <a:ext cx="171450" cy="299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912159</xdr:colOff>
      <xdr:row>7</xdr:row>
      <xdr:rowOff>78441</xdr:rowOff>
    </xdr:from>
    <xdr:to>
      <xdr:col>3</xdr:col>
      <xdr:colOff>1083609</xdr:colOff>
      <xdr:row>8</xdr:row>
      <xdr:rowOff>97492</xdr:rowOff>
    </xdr:to>
    <xdr:sp macro="" textlink="">
      <xdr:nvSpPr>
        <xdr:cNvPr id="12" name="Rectangle 7"/>
        <xdr:cNvSpPr>
          <a:spLocks noChangeArrowheads="1"/>
        </xdr:cNvSpPr>
      </xdr:nvSpPr>
      <xdr:spPr bwMode="auto">
        <a:xfrm>
          <a:off x="2503394" y="2689412"/>
          <a:ext cx="171450" cy="299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0233"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0234"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5591"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5592"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1495"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1496"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7639"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7640"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6615"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6616"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4567"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4568"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3543" name="Rectangle 7"/>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3544" name="Rectangle 22"/>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zoomScale="75" zoomScaleNormal="75" workbookViewId="0"/>
  </sheetViews>
  <sheetFormatPr defaultRowHeight="12.75" x14ac:dyDescent="0.2"/>
  <cols>
    <col min="1" max="1" width="103.140625" customWidth="1"/>
  </cols>
  <sheetData>
    <row r="1" spans="1:1" ht="33" customHeight="1" x14ac:dyDescent="0.2">
      <c r="A1" s="159" t="s">
        <v>104</v>
      </c>
    </row>
    <row r="2" spans="1:1" ht="33" customHeight="1" x14ac:dyDescent="0.2">
      <c r="A2" s="159" t="s">
        <v>105</v>
      </c>
    </row>
    <row r="3" spans="1:1" ht="33" customHeight="1" x14ac:dyDescent="0.2">
      <c r="A3" s="127" t="s">
        <v>78</v>
      </c>
    </row>
    <row r="4" spans="1:1" ht="33" customHeight="1" x14ac:dyDescent="0.2">
      <c r="A4" s="159" t="s">
        <v>106</v>
      </c>
    </row>
    <row r="5" spans="1:1" ht="33" customHeight="1" x14ac:dyDescent="0.2">
      <c r="A5" s="127" t="s">
        <v>79</v>
      </c>
    </row>
    <row r="6" spans="1:1" ht="33" customHeight="1" x14ac:dyDescent="0.2">
      <c r="A6" s="127" t="s">
        <v>80</v>
      </c>
    </row>
    <row r="7" spans="1:1" ht="33" customHeight="1" x14ac:dyDescent="0.2">
      <c r="A7" s="159" t="s">
        <v>107</v>
      </c>
    </row>
    <row r="8" spans="1:1" ht="33" customHeight="1" x14ac:dyDescent="0.2">
      <c r="A8" s="127" t="s">
        <v>100</v>
      </c>
    </row>
    <row r="9" spans="1:1" ht="33" customHeight="1" x14ac:dyDescent="0.2">
      <c r="A9" s="127"/>
    </row>
    <row r="10" spans="1:1" ht="33" customHeight="1" x14ac:dyDescent="0.2">
      <c r="A10" s="127" t="s">
        <v>87</v>
      </c>
    </row>
    <row r="11" spans="1:1" ht="33" customHeight="1" x14ac:dyDescent="0.2">
      <c r="A11" s="127"/>
    </row>
    <row r="12" spans="1:1" ht="33" customHeight="1" x14ac:dyDescent="0.2">
      <c r="A12" s="127" t="s">
        <v>102</v>
      </c>
    </row>
    <row r="13" spans="1:1" ht="33" customHeight="1" x14ac:dyDescent="0.2">
      <c r="A13" s="127" t="s">
        <v>88</v>
      </c>
    </row>
    <row r="14" spans="1:1" ht="24.95" customHeight="1" x14ac:dyDescent="0.2">
      <c r="A14" s="127"/>
    </row>
    <row r="15" spans="1:1" ht="54.75" customHeight="1" x14ac:dyDescent="0.2">
      <c r="A15" s="159" t="s">
        <v>91</v>
      </c>
    </row>
    <row r="16" spans="1:1" ht="24.95" customHeight="1" x14ac:dyDescent="0.2">
      <c r="A16" s="127"/>
    </row>
    <row r="17" spans="1:1" ht="24.95" customHeight="1" x14ac:dyDescent="0.2">
      <c r="A17" s="127" t="s">
        <v>89</v>
      </c>
    </row>
    <row r="18" spans="1:1" ht="24.95" customHeight="1" x14ac:dyDescent="0.2">
      <c r="A18" s="127"/>
    </row>
    <row r="19" spans="1:1" ht="24.95" customHeight="1" x14ac:dyDescent="0.2">
      <c r="A19" s="2" t="s">
        <v>101</v>
      </c>
    </row>
    <row r="20" spans="1:1" ht="24.95" customHeight="1" x14ac:dyDescent="0.2"/>
  </sheetData>
  <phoneticPr fontId="3" type="noConversion"/>
  <printOptions horizontalCentered="1"/>
  <pageMargins left="0.25" right="0.25" top="0.25" bottom="0.2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5"/>
    </sheetView>
  </sheetViews>
  <sheetFormatPr defaultRowHeight="14.25" x14ac:dyDescent="0.2"/>
  <cols>
    <col min="1" max="1" width="23.85546875" style="4" customWidth="1"/>
    <col min="2" max="2" width="6.5703125" customWidth="1"/>
    <col min="3" max="7" width="7.28515625" style="1" customWidth="1"/>
    <col min="8" max="8" width="8.42578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68</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D17"/>
    </sheetView>
  </sheetViews>
  <sheetFormatPr defaultRowHeight="14.25" x14ac:dyDescent="0.2"/>
  <cols>
    <col min="1" max="1" width="23.85546875" style="4" customWidth="1"/>
    <col min="2" max="2" width="6.85546875" customWidth="1"/>
    <col min="3" max="7" width="7.28515625" style="1" customWidth="1"/>
    <col min="8" max="8" width="8.710937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69</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6"/>
    </sheetView>
  </sheetViews>
  <sheetFormatPr defaultRowHeight="14.25" x14ac:dyDescent="0.2"/>
  <cols>
    <col min="1" max="1" width="23.85546875" style="4" customWidth="1"/>
    <col min="2" max="2" width="6.85546875" customWidth="1"/>
    <col min="3" max="7" width="7.28515625" style="1" customWidth="1"/>
    <col min="8" max="8" width="8.42578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70</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7" customWidth="1"/>
    <col min="3" max="7" width="7.28515625" style="1" customWidth="1"/>
    <col min="8" max="8" width="9"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71</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6"/>
    </sheetView>
  </sheetViews>
  <sheetFormatPr defaultRowHeight="14.25" x14ac:dyDescent="0.2"/>
  <cols>
    <col min="1" max="1" width="23.85546875" style="4" customWidth="1"/>
    <col min="2" max="2" width="7" customWidth="1"/>
    <col min="3" max="7" width="7.28515625" style="1" customWidth="1"/>
    <col min="8" max="8" width="9"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72</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6.5703125" customWidth="1"/>
    <col min="3" max="7" width="7.28515625" style="1" customWidth="1"/>
    <col min="8" max="8" width="8.5703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73</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7.42578125" customWidth="1"/>
    <col min="3" max="7" width="7.28515625" style="1" customWidth="1"/>
    <col min="8" max="8" width="10"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81</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6.85546875" customWidth="1"/>
    <col min="3" max="7" width="7.28515625" style="1" customWidth="1"/>
    <col min="8" max="8" width="8.42578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82</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6.5703125" customWidth="1"/>
    <col min="3" max="7" width="7.28515625" style="1" customWidth="1"/>
    <col min="8" max="8" width="8.42578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83</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6.5703125" customWidth="1"/>
    <col min="3" max="7" width="7.28515625" style="1" customWidth="1"/>
    <col min="8" max="8" width="8.285156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84</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5"/>
    </sheetView>
  </sheetViews>
  <sheetFormatPr defaultRowHeight="14.25" x14ac:dyDescent="0.2"/>
  <cols>
    <col min="1" max="1" width="23.85546875" style="4" customWidth="1"/>
    <col min="2" max="2" width="8.140625" customWidth="1"/>
    <col min="3" max="7" width="7.28515625" style="1" customWidth="1"/>
    <col min="8" max="8" width="8.42578125" customWidth="1"/>
    <col min="9" max="9" width="7.28515625" customWidth="1"/>
    <col min="11" max="11" width="10.710937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7" si="0">G3-H3+I3</f>
        <v>0</v>
      </c>
      <c r="K3" s="134">
        <f t="shared" ref="K3:K17"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G18-H18+I18</f>
        <v>0</v>
      </c>
      <c r="K18" s="134">
        <f>SUM(B18*J18)</f>
        <v>0</v>
      </c>
    </row>
    <row r="19" spans="1:11" ht="26.25" customHeight="1" x14ac:dyDescent="0.25">
      <c r="A19" s="18"/>
      <c r="B19" s="152"/>
      <c r="C19" s="109"/>
      <c r="D19" s="125"/>
      <c r="E19" s="125"/>
      <c r="F19" s="125"/>
      <c r="G19" s="109"/>
      <c r="H19" s="125"/>
      <c r="I19" s="125"/>
      <c r="J19" s="51">
        <f>G19-H19+I19</f>
        <v>0</v>
      </c>
      <c r="K19" s="134">
        <f>SUM(B19*J19)</f>
        <v>0</v>
      </c>
    </row>
    <row r="20" spans="1:11" ht="30" customHeight="1" x14ac:dyDescent="0.3">
      <c r="A20" s="133"/>
      <c r="B20" s="80" t="s">
        <v>60</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honeticPr fontId="3" type="noConversion"/>
  <printOptions horizontalCentered="1" verticalCentered="1"/>
  <pageMargins left="0" right="0" top="0.23" bottom="0.24" header="0.5" footer="0.5"/>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 zoomScale="75" zoomScaleNormal="75" workbookViewId="0">
      <selection activeCell="C3" sqref="C3:C16"/>
    </sheetView>
  </sheetViews>
  <sheetFormatPr defaultRowHeight="14.25" x14ac:dyDescent="0.2"/>
  <cols>
    <col min="1" max="1" width="23.85546875" style="4" customWidth="1"/>
    <col min="2" max="2" width="7" customWidth="1"/>
    <col min="3" max="7" width="7.28515625" style="1" customWidth="1"/>
    <col min="8" max="8" width="8.285156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85</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6"/>
    </sheetView>
  </sheetViews>
  <sheetFormatPr defaultRowHeight="14.25" x14ac:dyDescent="0.2"/>
  <cols>
    <col min="1" max="1" width="23.85546875" style="4" customWidth="1"/>
    <col min="2" max="2" width="6.85546875" customWidth="1"/>
    <col min="3" max="7" width="7.28515625" style="1" customWidth="1"/>
    <col min="8" max="8" width="8.8554687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86</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70" zoomScaleNormal="70" workbookViewId="0">
      <selection activeCell="C21" sqref="C21:G21"/>
    </sheetView>
  </sheetViews>
  <sheetFormatPr defaultRowHeight="14.25" x14ac:dyDescent="0.2"/>
  <cols>
    <col min="1" max="1" width="5.42578125" style="3" customWidth="1"/>
    <col min="2" max="2" width="24.28515625" style="4" customWidth="1"/>
    <col min="3" max="3" width="5.42578125" customWidth="1"/>
    <col min="4" max="4" width="6.5703125" style="1" customWidth="1"/>
    <col min="5" max="7" width="6.85546875" style="1" customWidth="1"/>
    <col min="8" max="8" width="8.140625" style="1" customWidth="1"/>
    <col min="9" max="10" width="8.140625" customWidth="1"/>
    <col min="11" max="11" width="7.28515625" customWidth="1"/>
    <col min="12" max="12" width="9.85546875" customWidth="1"/>
  </cols>
  <sheetData>
    <row r="1" spans="1:12" ht="46.5" customHeight="1" x14ac:dyDescent="0.5">
      <c r="A1" s="172" t="s">
        <v>76</v>
      </c>
      <c r="B1" s="173"/>
      <c r="C1" s="173"/>
      <c r="D1" s="173"/>
      <c r="E1" s="173"/>
      <c r="F1" s="173"/>
      <c r="G1" s="173"/>
      <c r="H1" s="173"/>
      <c r="I1" s="173"/>
      <c r="J1" s="173"/>
      <c r="K1" s="173"/>
      <c r="L1" s="173"/>
    </row>
    <row r="2" spans="1:12" ht="51.75" x14ac:dyDescent="0.25">
      <c r="A2" s="9" t="s">
        <v>3</v>
      </c>
      <c r="B2" s="13" t="s">
        <v>0</v>
      </c>
      <c r="C2" s="76" t="s">
        <v>1</v>
      </c>
      <c r="D2" s="9" t="s">
        <v>28</v>
      </c>
      <c r="E2" s="20" t="s">
        <v>18</v>
      </c>
      <c r="F2" s="20" t="s">
        <v>18</v>
      </c>
      <c r="G2" s="20" t="s">
        <v>18</v>
      </c>
      <c r="H2" s="9" t="s">
        <v>29</v>
      </c>
      <c r="I2" s="8" t="s">
        <v>30</v>
      </c>
      <c r="J2" s="8" t="s">
        <v>26</v>
      </c>
      <c r="K2" s="50" t="s">
        <v>14</v>
      </c>
      <c r="L2" s="8" t="s">
        <v>2</v>
      </c>
    </row>
    <row r="3" spans="1:12" s="2" customFormat="1" ht="22.5" customHeight="1" x14ac:dyDescent="0.25">
      <c r="A3" s="151">
        <f>'2018 Calculator'!C3</f>
        <v>1</v>
      </c>
      <c r="B3" s="18" t="str">
        <f>'2018 Calculator'!D3</f>
        <v>Military Dionation</v>
      </c>
      <c r="C3" s="148">
        <f>'2018 Calculator'!E3</f>
        <v>30</v>
      </c>
      <c r="D3" s="19">
        <f>'2018 Calculator'!H3</f>
        <v>0</v>
      </c>
      <c r="E3" s="122"/>
      <c r="F3" s="122"/>
      <c r="G3" s="8"/>
      <c r="H3" s="109">
        <f>SUM(D3:G3)</f>
        <v>0</v>
      </c>
      <c r="I3" s="48"/>
      <c r="J3" s="48"/>
      <c r="K3" s="51">
        <f t="shared" ref="K3:K17" si="0">H3-I3+J3</f>
        <v>0</v>
      </c>
      <c r="L3" s="134">
        <f t="shared" ref="L3:L17" si="1">SUM(C3*K3)</f>
        <v>0</v>
      </c>
    </row>
    <row r="4" spans="1:12" s="2" customFormat="1" ht="22.5" customHeight="1" x14ac:dyDescent="0.25">
      <c r="A4" s="151">
        <f>'2018 Calculator'!C4</f>
        <v>1</v>
      </c>
      <c r="B4" s="18" t="str">
        <f>'2018 Calculator'!D4</f>
        <v>Helping Hands Donation</v>
      </c>
      <c r="C4" s="148">
        <f>'2018 Calculator'!E4</f>
        <v>20</v>
      </c>
      <c r="D4" s="19">
        <f>'2018 Calculator'!H4</f>
        <v>0</v>
      </c>
      <c r="E4" s="122"/>
      <c r="F4" s="122"/>
      <c r="G4" s="20"/>
      <c r="H4" s="109">
        <f t="shared" ref="H4:H17" si="2">SUM(D4:G4)</f>
        <v>0</v>
      </c>
      <c r="I4" s="48"/>
      <c r="J4" s="48"/>
      <c r="K4" s="51">
        <f t="shared" si="0"/>
        <v>0</v>
      </c>
      <c r="L4" s="134">
        <f t="shared" si="1"/>
        <v>0</v>
      </c>
    </row>
    <row r="5" spans="1:12" ht="26.25" customHeight="1" x14ac:dyDescent="0.25">
      <c r="A5" s="151">
        <f>'2018 Calculator'!C5</f>
        <v>1</v>
      </c>
      <c r="B5" s="18" t="str">
        <f>'2018 Calculator'!D5</f>
        <v>Husker Tin</v>
      </c>
      <c r="C5" s="148">
        <f>'2018 Calculator'!E5</f>
        <v>45</v>
      </c>
      <c r="D5" s="19">
        <f>'2018 Calculator'!H5</f>
        <v>0</v>
      </c>
      <c r="E5" s="122"/>
      <c r="F5" s="122"/>
      <c r="G5" s="20"/>
      <c r="H5" s="109">
        <f t="shared" si="2"/>
        <v>0</v>
      </c>
      <c r="I5" s="49"/>
      <c r="J5" s="49"/>
      <c r="K5" s="51">
        <f t="shared" si="0"/>
        <v>0</v>
      </c>
      <c r="L5" s="134">
        <f t="shared" si="1"/>
        <v>0</v>
      </c>
    </row>
    <row r="6" spans="1:12" ht="26.25" customHeight="1" x14ac:dyDescent="0.25">
      <c r="A6" s="151">
        <f>'2018 Calculator'!C6</f>
        <v>1</v>
      </c>
      <c r="B6" s="18" t="str">
        <f>'2018 Calculator'!D6</f>
        <v>Cheese Lovers</v>
      </c>
      <c r="C6" s="148">
        <f>'2018 Calculator'!E6</f>
        <v>30</v>
      </c>
      <c r="D6" s="19">
        <f>'2018 Calculator'!H6</f>
        <v>0</v>
      </c>
      <c r="E6" s="122"/>
      <c r="F6" s="122"/>
      <c r="G6" s="20"/>
      <c r="H6" s="109">
        <f t="shared" si="2"/>
        <v>0</v>
      </c>
      <c r="I6" s="49"/>
      <c r="J6" s="49"/>
      <c r="K6" s="51">
        <f t="shared" si="0"/>
        <v>0</v>
      </c>
      <c r="L6" s="134">
        <f t="shared" si="1"/>
        <v>0</v>
      </c>
    </row>
    <row r="7" spans="1:12" ht="26.25" customHeight="1" x14ac:dyDescent="0.25">
      <c r="A7" s="151">
        <f>'2018 Calculator'!C7</f>
        <v>12</v>
      </c>
      <c r="B7" s="18" t="str">
        <f>'2018 Calculator'!D7</f>
        <v>Choc. Caramel Crunch</v>
      </c>
      <c r="C7" s="148">
        <f>'2018 Calculator'!E7</f>
        <v>25</v>
      </c>
      <c r="D7" s="19">
        <f>'2018 Calculator'!H7</f>
        <v>0</v>
      </c>
      <c r="E7" s="123"/>
      <c r="F7" s="123"/>
      <c r="G7" s="16"/>
      <c r="H7" s="109">
        <f t="shared" si="2"/>
        <v>0</v>
      </c>
      <c r="I7" s="49"/>
      <c r="J7" s="49"/>
      <c r="K7" s="51">
        <f t="shared" si="0"/>
        <v>0</v>
      </c>
      <c r="L7" s="134">
        <f t="shared" si="1"/>
        <v>0</v>
      </c>
    </row>
    <row r="8" spans="1:12" ht="26.25" customHeight="1" x14ac:dyDescent="0.25">
      <c r="A8" s="151">
        <f>'2018 Calculator'!C8</f>
        <v>12</v>
      </c>
      <c r="B8" s="18" t="str">
        <f>'2018 Calculator'!D8</f>
        <v>Salted Caramel Corn Bag</v>
      </c>
      <c r="C8" s="148">
        <f>'2018 Calculator'!E8</f>
        <v>25</v>
      </c>
      <c r="D8" s="19">
        <f>'2018 Calculator'!H8</f>
        <v>0</v>
      </c>
      <c r="E8" s="124"/>
      <c r="F8" s="124"/>
      <c r="G8" s="16"/>
      <c r="H8" s="109">
        <f t="shared" si="2"/>
        <v>0</v>
      </c>
      <c r="I8" s="49"/>
      <c r="J8" s="49"/>
      <c r="K8" s="51">
        <f t="shared" si="0"/>
        <v>0</v>
      </c>
      <c r="L8" s="134">
        <f t="shared" si="1"/>
        <v>0</v>
      </c>
    </row>
    <row r="9" spans="1:12" ht="26.25" customHeight="1" x14ac:dyDescent="0.25">
      <c r="A9" s="151">
        <f>'2018 Calculator'!C9</f>
        <v>6</v>
      </c>
      <c r="B9" s="18" t="str">
        <f>'2018 Calculator'!D9</f>
        <v>Micro. Kettle Corn 18 pk</v>
      </c>
      <c r="C9" s="148">
        <f>'2018 Calculator'!E9</f>
        <v>25</v>
      </c>
      <c r="D9" s="19">
        <f>'2018 Calculator'!H9</f>
        <v>0</v>
      </c>
      <c r="E9" s="124"/>
      <c r="F9" s="124"/>
      <c r="G9" s="16"/>
      <c r="H9" s="109">
        <f t="shared" si="2"/>
        <v>0</v>
      </c>
      <c r="I9" s="49"/>
      <c r="J9" s="49"/>
      <c r="K9" s="51">
        <f t="shared" si="0"/>
        <v>0</v>
      </c>
      <c r="L9" s="134">
        <f t="shared" si="1"/>
        <v>0</v>
      </c>
    </row>
    <row r="10" spans="1:12" ht="26.25" customHeight="1" x14ac:dyDescent="0.25">
      <c r="A10" s="151">
        <f>'2018 Calculator'!C10</f>
        <v>6</v>
      </c>
      <c r="B10" s="18" t="str">
        <f>'2018 Calculator'!D10</f>
        <v>Micro. Unbelievable 18 pk</v>
      </c>
      <c r="C10" s="148">
        <f>'2018 Calculator'!E10</f>
        <v>20</v>
      </c>
      <c r="D10" s="19">
        <f>'2018 Calculator'!H10</f>
        <v>0</v>
      </c>
      <c r="E10" s="124"/>
      <c r="F10" s="124"/>
      <c r="G10" s="16"/>
      <c r="H10" s="109">
        <f t="shared" si="2"/>
        <v>0</v>
      </c>
      <c r="I10" s="49"/>
      <c r="J10" s="49"/>
      <c r="K10" s="51">
        <f t="shared" si="0"/>
        <v>0</v>
      </c>
      <c r="L10" s="134">
        <f t="shared" si="1"/>
        <v>0</v>
      </c>
    </row>
    <row r="11" spans="1:12" ht="26.25" customHeight="1" x14ac:dyDescent="0.25">
      <c r="A11" s="151">
        <f>'2018 Calculator'!C11</f>
        <v>12</v>
      </c>
      <c r="B11" s="18" t="str">
        <f>'2018 Calculator'!D11</f>
        <v>Premium Caramel Corn</v>
      </c>
      <c r="C11" s="148">
        <f>'2018 Calculator'!E11</f>
        <v>20</v>
      </c>
      <c r="D11" s="19">
        <f>'2018 Calculator'!H11</f>
        <v>0</v>
      </c>
      <c r="E11" s="124"/>
      <c r="F11" s="124"/>
      <c r="G11" s="16"/>
      <c r="H11" s="109">
        <f t="shared" si="2"/>
        <v>0</v>
      </c>
      <c r="I11" s="49"/>
      <c r="J11" s="49"/>
      <c r="K11" s="51">
        <f t="shared" si="0"/>
        <v>0</v>
      </c>
      <c r="L11" s="134">
        <f t="shared" si="1"/>
        <v>0</v>
      </c>
    </row>
    <row r="12" spans="1:12" ht="26.25" customHeight="1" x14ac:dyDescent="0.25">
      <c r="A12" s="151">
        <f>'2018 Calculator'!C12</f>
        <v>12</v>
      </c>
      <c r="B12" s="18" t="str">
        <f>'2018 Calculator'!D12</f>
        <v>White Cheddar Tin</v>
      </c>
      <c r="C12" s="148">
        <f>'2018 Calculator'!E12</f>
        <v>15</v>
      </c>
      <c r="D12" s="19">
        <f>'2018 Calculator'!H12</f>
        <v>0</v>
      </c>
      <c r="E12" s="124"/>
      <c r="F12" s="124"/>
      <c r="G12" s="16"/>
      <c r="H12" s="109">
        <f t="shared" si="2"/>
        <v>0</v>
      </c>
      <c r="I12" s="49"/>
      <c r="J12" s="49"/>
      <c r="K12" s="51">
        <f t="shared" si="0"/>
        <v>0</v>
      </c>
      <c r="L12" s="134">
        <f t="shared" si="1"/>
        <v>0</v>
      </c>
    </row>
    <row r="13" spans="1:12" ht="26.25" customHeight="1" x14ac:dyDescent="0.25">
      <c r="A13" s="151">
        <f>'2018 Calculator'!C13</f>
        <v>6</v>
      </c>
      <c r="B13" s="18" t="str">
        <f>'2018 Calculator'!D13</f>
        <v>Classic Caramel Corn Bag</v>
      </c>
      <c r="C13" s="148">
        <f>'2018 Calculator'!E13</f>
        <v>10</v>
      </c>
      <c r="D13" s="19">
        <f>'2018 Calculator'!H13</f>
        <v>0</v>
      </c>
      <c r="E13" s="124"/>
      <c r="F13" s="124"/>
      <c r="G13" s="16"/>
      <c r="H13" s="109">
        <f t="shared" si="2"/>
        <v>0</v>
      </c>
      <c r="I13" s="49"/>
      <c r="J13" s="49"/>
      <c r="K13" s="51">
        <f t="shared" si="0"/>
        <v>0</v>
      </c>
      <c r="L13" s="134">
        <f t="shared" si="1"/>
        <v>0</v>
      </c>
    </row>
    <row r="14" spans="1:12" ht="26.25" customHeight="1" x14ac:dyDescent="0.25">
      <c r="A14" s="151">
        <f>'2018 Calculator'!C14</f>
        <v>12</v>
      </c>
      <c r="B14" s="18" t="str">
        <f>'2018 Calculator'!D14</f>
        <v>Popping Corn Bag</v>
      </c>
      <c r="C14" s="148">
        <f>'2018 Calculator'!E14</f>
        <v>10</v>
      </c>
      <c r="D14" s="19">
        <f>'2018 Calculator'!H14</f>
        <v>0</v>
      </c>
      <c r="E14" s="124"/>
      <c r="F14" s="124"/>
      <c r="G14" s="16"/>
      <c r="H14" s="109">
        <f t="shared" si="2"/>
        <v>0</v>
      </c>
      <c r="I14" s="49"/>
      <c r="J14" s="49"/>
      <c r="K14" s="51">
        <f t="shared" si="0"/>
        <v>0</v>
      </c>
      <c r="L14" s="134">
        <f t="shared" si="1"/>
        <v>0</v>
      </c>
    </row>
    <row r="15" spans="1:12" ht="26.25" customHeight="1" x14ac:dyDescent="0.25">
      <c r="A15" s="151">
        <f>'2018 Calculator'!C15</f>
        <v>0</v>
      </c>
      <c r="B15" s="18">
        <f>'2018 Calculator'!D15</f>
        <v>0</v>
      </c>
      <c r="C15" s="148">
        <f>'2018 Calculator'!E15</f>
        <v>0</v>
      </c>
      <c r="D15" s="19">
        <f>'2018 Calculator'!H15</f>
        <v>0</v>
      </c>
      <c r="E15" s="124"/>
      <c r="F15" s="124"/>
      <c r="G15" s="16"/>
      <c r="H15" s="109">
        <f t="shared" si="2"/>
        <v>0</v>
      </c>
      <c r="I15" s="49"/>
      <c r="J15" s="49"/>
      <c r="K15" s="51">
        <f t="shared" si="0"/>
        <v>0</v>
      </c>
      <c r="L15" s="134">
        <f t="shared" si="1"/>
        <v>0</v>
      </c>
    </row>
    <row r="16" spans="1:12" ht="26.25" customHeight="1" x14ac:dyDescent="0.25">
      <c r="A16" s="151">
        <f>'2018 Calculator'!C16</f>
        <v>0</v>
      </c>
      <c r="B16" s="18">
        <f>'2018 Calculator'!D16</f>
        <v>0</v>
      </c>
      <c r="C16" s="148">
        <f>'2018 Calculator'!E16</f>
        <v>0</v>
      </c>
      <c r="D16" s="19">
        <f>'2018 Calculator'!H16</f>
        <v>0</v>
      </c>
      <c r="E16" s="124"/>
      <c r="F16" s="124"/>
      <c r="G16" s="16"/>
      <c r="H16" s="109">
        <f t="shared" si="2"/>
        <v>0</v>
      </c>
      <c r="I16" s="49"/>
      <c r="J16" s="49"/>
      <c r="K16" s="51">
        <f t="shared" si="0"/>
        <v>0</v>
      </c>
      <c r="L16" s="134">
        <f t="shared" si="1"/>
        <v>0</v>
      </c>
    </row>
    <row r="17" spans="1:12" ht="26.25" customHeight="1" x14ac:dyDescent="0.25">
      <c r="A17" s="151">
        <f>'2018 Calculator'!C17</f>
        <v>0</v>
      </c>
      <c r="B17" s="18">
        <f>'2018 Calculator'!D17</f>
        <v>0</v>
      </c>
      <c r="C17" s="148">
        <f>'2018 Calculator'!E17</f>
        <v>0</v>
      </c>
      <c r="D17" s="19">
        <f>'2018 Calculator'!H17</f>
        <v>0</v>
      </c>
      <c r="E17" s="124"/>
      <c r="F17" s="124"/>
      <c r="G17" s="16"/>
      <c r="H17" s="109">
        <f t="shared" si="2"/>
        <v>0</v>
      </c>
      <c r="I17" s="49"/>
      <c r="J17" s="49"/>
      <c r="K17" s="51">
        <f t="shared" si="0"/>
        <v>0</v>
      </c>
      <c r="L17" s="134">
        <f t="shared" si="1"/>
        <v>0</v>
      </c>
    </row>
    <row r="18" spans="1:12" ht="26.25" customHeight="1" x14ac:dyDescent="0.25">
      <c r="A18" s="151"/>
      <c r="B18" s="18"/>
      <c r="C18" s="18"/>
      <c r="D18" s="19"/>
      <c r="E18" s="124"/>
      <c r="F18" s="124"/>
      <c r="G18" s="16"/>
      <c r="H18" s="109"/>
      <c r="I18" s="49"/>
      <c r="J18" s="49"/>
      <c r="K18" s="51"/>
      <c r="L18" s="134"/>
    </row>
    <row r="19" spans="1:12" ht="26.25" customHeight="1" x14ac:dyDescent="0.25">
      <c r="A19" s="151"/>
      <c r="B19" s="18"/>
      <c r="C19" s="18"/>
      <c r="D19" s="19"/>
      <c r="E19" s="124"/>
      <c r="F19" s="124"/>
      <c r="G19" s="16"/>
      <c r="H19" s="109"/>
      <c r="I19" s="49"/>
      <c r="J19" s="49"/>
      <c r="K19" s="51"/>
      <c r="L19" s="134"/>
    </row>
    <row r="20" spans="1:12" ht="30" customHeight="1" x14ac:dyDescent="0.3">
      <c r="A20" s="174" t="s">
        <v>5</v>
      </c>
      <c r="B20" s="174"/>
      <c r="C20" s="80" t="s">
        <v>98</v>
      </c>
      <c r="D20" s="73"/>
      <c r="E20" s="136"/>
      <c r="F20" s="136"/>
      <c r="G20" s="137"/>
      <c r="H20" s="91"/>
      <c r="I20" s="91" t="s">
        <v>50</v>
      </c>
      <c r="J20" s="138"/>
      <c r="K20" s="139" t="s">
        <v>7</v>
      </c>
      <c r="L20" s="135">
        <f>SUM(L3:L17)</f>
        <v>0</v>
      </c>
    </row>
    <row r="21" spans="1:12" ht="24.95" customHeight="1" x14ac:dyDescent="0.2">
      <c r="A21" s="175" t="s">
        <v>11</v>
      </c>
      <c r="B21" s="175"/>
      <c r="C21" s="167"/>
      <c r="D21" s="168"/>
      <c r="E21" s="168"/>
      <c r="F21" s="168"/>
      <c r="G21" s="168"/>
      <c r="H21" s="11" t="s">
        <v>4</v>
      </c>
      <c r="I21" s="169"/>
      <c r="J21" s="169"/>
      <c r="K21" s="46" t="s">
        <v>20</v>
      </c>
      <c r="L21" s="43"/>
    </row>
    <row r="22" spans="1:12" ht="24.95" customHeight="1" x14ac:dyDescent="0.25">
      <c r="A22" s="78"/>
      <c r="B22" s="78" t="s">
        <v>6</v>
      </c>
      <c r="C22" s="3"/>
      <c r="D22" s="77"/>
      <c r="E22" s="77"/>
      <c r="F22" s="77"/>
      <c r="G22" s="70"/>
      <c r="I22" s="1"/>
      <c r="J22" s="1"/>
      <c r="K22" s="46" t="s">
        <v>19</v>
      </c>
      <c r="L22" s="43">
        <f>J20+L20</f>
        <v>0</v>
      </c>
    </row>
    <row r="23" spans="1:12" ht="24.95" customHeight="1" x14ac:dyDescent="0.2">
      <c r="A23" s="175" t="s">
        <v>49</v>
      </c>
      <c r="B23" s="175"/>
      <c r="C23" s="170"/>
      <c r="D23" s="171"/>
      <c r="E23" s="171"/>
      <c r="F23" s="171"/>
      <c r="G23" s="171"/>
      <c r="H23" s="22"/>
      <c r="I23" s="28"/>
      <c r="J23" s="28"/>
      <c r="K23" s="46"/>
      <c r="L23" s="43"/>
    </row>
    <row r="24" spans="1:12" ht="24.95" customHeight="1" x14ac:dyDescent="0.2"/>
    <row r="25" spans="1:12" ht="24.95" customHeight="1" x14ac:dyDescent="0.2"/>
    <row r="26" spans="1:12" ht="24.95" customHeight="1" x14ac:dyDescent="0.2"/>
    <row r="27" spans="1:12" ht="24.95" customHeight="1" x14ac:dyDescent="0.2"/>
    <row r="28" spans="1:12" ht="24.95" customHeight="1" x14ac:dyDescent="0.2"/>
    <row r="29" spans="1:12" ht="24.95" customHeight="1" x14ac:dyDescent="0.2"/>
  </sheetData>
  <mergeCells count="7">
    <mergeCell ref="A1:L1"/>
    <mergeCell ref="C21:G21"/>
    <mergeCell ref="I21:J21"/>
    <mergeCell ref="C23:G23"/>
    <mergeCell ref="A20:B20"/>
    <mergeCell ref="A21:B21"/>
    <mergeCell ref="A23:B23"/>
  </mergeCells>
  <phoneticPr fontId="3" type="noConversion"/>
  <printOptions horizontalCentered="1" verticalCentered="1"/>
  <pageMargins left="0" right="0" top="0.23" bottom="0.24"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Normal="70" workbookViewId="0">
      <selection activeCell="A2" sqref="A2"/>
    </sheetView>
  </sheetViews>
  <sheetFormatPr defaultRowHeight="14.25" x14ac:dyDescent="0.2"/>
  <cols>
    <col min="1" max="1" width="3.5703125" style="3" customWidth="1"/>
    <col min="2" max="2" width="25.140625" style="4" customWidth="1"/>
    <col min="3" max="3" width="4.7109375" customWidth="1"/>
    <col min="4" max="23" width="3.85546875" style="1" customWidth="1"/>
    <col min="24" max="24" width="5.42578125" style="1" customWidth="1"/>
    <col min="25" max="25" width="4.28515625" style="1" customWidth="1"/>
    <col min="26" max="26" width="3.85546875" style="1" customWidth="1"/>
    <col min="27" max="27" width="12.7109375" customWidth="1"/>
  </cols>
  <sheetData>
    <row r="1" spans="1:30" ht="30.75" customHeight="1" x14ac:dyDescent="0.5">
      <c r="A1" s="172" t="s">
        <v>103</v>
      </c>
      <c r="B1" s="172"/>
      <c r="C1" s="172"/>
      <c r="D1" s="172"/>
      <c r="E1" s="171"/>
      <c r="F1" s="171"/>
      <c r="G1" s="171"/>
      <c r="H1" s="171"/>
      <c r="I1" s="171"/>
      <c r="J1" s="171"/>
      <c r="K1" s="171"/>
      <c r="L1" s="171"/>
      <c r="M1" s="171"/>
      <c r="N1" s="171"/>
      <c r="O1" s="171"/>
      <c r="P1" s="171"/>
      <c r="Q1" s="171"/>
      <c r="R1" s="171"/>
      <c r="S1" s="171"/>
      <c r="T1" s="171"/>
      <c r="U1" s="171"/>
      <c r="V1" s="171"/>
      <c r="W1" s="171"/>
      <c r="X1" s="171"/>
      <c r="Y1" s="171"/>
      <c r="Z1" s="171"/>
      <c r="AA1" s="171"/>
    </row>
    <row r="2" spans="1:30" ht="72.75" customHeight="1" x14ac:dyDescent="0.3">
      <c r="A2" s="38" t="s">
        <v>3</v>
      </c>
      <c r="B2" s="153" t="s">
        <v>0</v>
      </c>
      <c r="C2" s="76" t="s">
        <v>1</v>
      </c>
      <c r="D2" s="37" t="str">
        <f>scout1!B20</f>
        <v>scout1</v>
      </c>
      <c r="E2" s="21" t="str">
        <f>scout2!B20</f>
        <v>scout2</v>
      </c>
      <c r="F2" s="37" t="str">
        <f>scout3!B20</f>
        <v>scout3</v>
      </c>
      <c r="G2" s="21" t="str">
        <f>scout4!B20</f>
        <v>scout4</v>
      </c>
      <c r="H2" s="37" t="str">
        <f>scout5!B20</f>
        <v>scout5</v>
      </c>
      <c r="I2" s="21" t="str">
        <f>scout6!B20</f>
        <v>scout6</v>
      </c>
      <c r="J2" s="37" t="str">
        <f>scout7!B20</f>
        <v>scout7</v>
      </c>
      <c r="K2" s="21" t="str">
        <f>scout8!B20</f>
        <v>scout8</v>
      </c>
      <c r="L2" s="37" t="str">
        <f>scout9!B20</f>
        <v>scout9</v>
      </c>
      <c r="M2" s="21" t="str">
        <f>scout10!B20</f>
        <v>scout10</v>
      </c>
      <c r="N2" s="37" t="str">
        <f>scout11!B20</f>
        <v>scout11</v>
      </c>
      <c r="O2" s="21" t="str">
        <f>scout12!B20</f>
        <v>scout12</v>
      </c>
      <c r="P2" s="37" t="str">
        <f>scout13!B20</f>
        <v>scout13</v>
      </c>
      <c r="Q2" s="21" t="str">
        <f>scout14!B20</f>
        <v>scout14</v>
      </c>
      <c r="R2" s="37" t="str">
        <f>scout15!B20</f>
        <v>scout15</v>
      </c>
      <c r="S2" s="21" t="str">
        <f>scout16!B20</f>
        <v>scout16</v>
      </c>
      <c r="T2" s="37" t="str">
        <f>scout17!B20</f>
        <v>scout17</v>
      </c>
      <c r="U2" s="21" t="str">
        <f>scout18!B20</f>
        <v>scout18</v>
      </c>
      <c r="V2" s="37" t="str">
        <f>scout19!B20</f>
        <v>scout19</v>
      </c>
      <c r="W2" s="21" t="str">
        <f>scout20!B20</f>
        <v>scout20</v>
      </c>
      <c r="X2" s="116" t="s">
        <v>13</v>
      </c>
      <c r="Y2" s="63" t="s">
        <v>58</v>
      </c>
      <c r="Z2" s="61" t="s">
        <v>59</v>
      </c>
      <c r="AA2" s="8" t="s">
        <v>2</v>
      </c>
      <c r="AB2" s="36"/>
    </row>
    <row r="3" spans="1:30" s="2" customFormat="1" ht="21" customHeight="1" x14ac:dyDescent="0.3">
      <c r="A3" s="151">
        <f>'2018 Calculator'!C3</f>
        <v>1</v>
      </c>
      <c r="B3" s="154" t="str">
        <f>'2018 Calculator'!D3</f>
        <v>Military Dionation</v>
      </c>
      <c r="C3" s="148">
        <f>'2018 Calculator'!E3</f>
        <v>30</v>
      </c>
      <c r="D3" s="142">
        <f>scout1!J3</f>
        <v>0</v>
      </c>
      <c r="E3" s="140">
        <f>scout2!J3</f>
        <v>0</v>
      </c>
      <c r="F3" s="142">
        <f>scout3!J3</f>
        <v>0</v>
      </c>
      <c r="G3" s="140">
        <f>scout4!J3</f>
        <v>0</v>
      </c>
      <c r="H3" s="142">
        <f>scout5!J3</f>
        <v>0</v>
      </c>
      <c r="I3" s="140">
        <f>scout6!J3</f>
        <v>0</v>
      </c>
      <c r="J3" s="142">
        <f>scout7!J3</f>
        <v>0</v>
      </c>
      <c r="K3" s="140">
        <f>scout8!J3</f>
        <v>0</v>
      </c>
      <c r="L3" s="142">
        <f>scout9!J3</f>
        <v>0</v>
      </c>
      <c r="M3" s="140">
        <f>scout10!J3</f>
        <v>0</v>
      </c>
      <c r="N3" s="142">
        <f>scout11!J3</f>
        <v>0</v>
      </c>
      <c r="O3" s="140">
        <f>scout12!J3</f>
        <v>0</v>
      </c>
      <c r="P3" s="142">
        <f>scout13!J3</f>
        <v>0</v>
      </c>
      <c r="Q3" s="140">
        <f>scout14!J3</f>
        <v>0</v>
      </c>
      <c r="R3" s="142">
        <f>scout15!J3</f>
        <v>0</v>
      </c>
      <c r="S3" s="140">
        <f>scout16!J3</f>
        <v>0</v>
      </c>
      <c r="T3" s="142">
        <f>scout17!J3</f>
        <v>0</v>
      </c>
      <c r="U3" s="140">
        <f>scout18!J3</f>
        <v>0</v>
      </c>
      <c r="V3" s="142">
        <f>scout19!J3</f>
        <v>0</v>
      </c>
      <c r="W3" s="140">
        <f>scout20!J3</f>
        <v>0</v>
      </c>
      <c r="X3" s="117">
        <f>'pcorn order'!H3</f>
        <v>0</v>
      </c>
      <c r="Y3" s="119">
        <f>X3-SUM(D3:Q3)</f>
        <v>0</v>
      </c>
      <c r="Z3" s="62">
        <f>SUM(D3:W3)</f>
        <v>0</v>
      </c>
      <c r="AA3" s="134">
        <f t="shared" ref="AA3:AA17" si="0">SUM(C3*Z3)</f>
        <v>0</v>
      </c>
    </row>
    <row r="4" spans="1:30" s="2" customFormat="1" ht="21" customHeight="1" x14ac:dyDescent="0.3">
      <c r="A4" s="151">
        <f>'2018 Calculator'!C4</f>
        <v>1</v>
      </c>
      <c r="B4" s="154" t="str">
        <f>'2018 Calculator'!D4</f>
        <v>Helping Hands Donation</v>
      </c>
      <c r="C4" s="148">
        <f>'2018 Calculator'!E4</f>
        <v>20</v>
      </c>
      <c r="D4" s="142">
        <f>scout1!J4</f>
        <v>0</v>
      </c>
      <c r="E4" s="140">
        <f>scout2!J4</f>
        <v>0</v>
      </c>
      <c r="F4" s="142">
        <f>scout3!J4</f>
        <v>0</v>
      </c>
      <c r="G4" s="140">
        <f>scout4!J4</f>
        <v>0</v>
      </c>
      <c r="H4" s="142">
        <f>scout5!J4</f>
        <v>0</v>
      </c>
      <c r="I4" s="140">
        <f>scout6!J4</f>
        <v>0</v>
      </c>
      <c r="J4" s="142">
        <f>scout7!J4</f>
        <v>0</v>
      </c>
      <c r="K4" s="140">
        <f>scout8!J4</f>
        <v>0</v>
      </c>
      <c r="L4" s="142">
        <f>scout9!J4</f>
        <v>0</v>
      </c>
      <c r="M4" s="140">
        <f>scout10!J4</f>
        <v>0</v>
      </c>
      <c r="N4" s="142">
        <f>scout11!J4</f>
        <v>0</v>
      </c>
      <c r="O4" s="140">
        <f>scout12!J4</f>
        <v>0</v>
      </c>
      <c r="P4" s="142">
        <f>scout13!J4</f>
        <v>0</v>
      </c>
      <c r="Q4" s="140">
        <f>scout14!J4</f>
        <v>0</v>
      </c>
      <c r="R4" s="142">
        <f>scout15!J4</f>
        <v>0</v>
      </c>
      <c r="S4" s="140">
        <f>scout16!J4</f>
        <v>0</v>
      </c>
      <c r="T4" s="142">
        <f>scout17!J4</f>
        <v>0</v>
      </c>
      <c r="U4" s="140">
        <f>scout18!J4</f>
        <v>0</v>
      </c>
      <c r="V4" s="142">
        <f>scout19!J4</f>
        <v>0</v>
      </c>
      <c r="W4" s="140">
        <f>scout20!J4</f>
        <v>0</v>
      </c>
      <c r="X4" s="117">
        <f>'pcorn order'!H4</f>
        <v>0</v>
      </c>
      <c r="Y4" s="119">
        <f>X4-SUM(D4:Q4)</f>
        <v>0</v>
      </c>
      <c r="Z4" s="62">
        <f t="shared" ref="Z4:Z17" si="1">SUM(D4:W4)</f>
        <v>0</v>
      </c>
      <c r="AA4" s="134">
        <f t="shared" si="0"/>
        <v>0</v>
      </c>
    </row>
    <row r="5" spans="1:30" ht="21" customHeight="1" x14ac:dyDescent="0.3">
      <c r="A5" s="151">
        <f>'2018 Calculator'!C5</f>
        <v>1</v>
      </c>
      <c r="B5" s="154" t="str">
        <f>'2018 Calculator'!D5</f>
        <v>Husker Tin</v>
      </c>
      <c r="C5" s="148">
        <f>'2018 Calculator'!E5</f>
        <v>45</v>
      </c>
      <c r="D5" s="142">
        <f>scout1!J5</f>
        <v>0</v>
      </c>
      <c r="E5" s="140">
        <f>scout2!J5</f>
        <v>0</v>
      </c>
      <c r="F5" s="142">
        <f>scout3!J5</f>
        <v>0</v>
      </c>
      <c r="G5" s="140">
        <f>scout4!J5</f>
        <v>0</v>
      </c>
      <c r="H5" s="142">
        <f>scout5!J5</f>
        <v>0</v>
      </c>
      <c r="I5" s="140">
        <f>scout6!J5</f>
        <v>0</v>
      </c>
      <c r="J5" s="142">
        <f>scout7!J5</f>
        <v>0</v>
      </c>
      <c r="K5" s="140">
        <f>scout8!J5</f>
        <v>0</v>
      </c>
      <c r="L5" s="142">
        <f>scout9!J5</f>
        <v>0</v>
      </c>
      <c r="M5" s="140">
        <f>scout10!J5</f>
        <v>0</v>
      </c>
      <c r="N5" s="142">
        <f>scout11!J5</f>
        <v>0</v>
      </c>
      <c r="O5" s="140">
        <f>scout12!J5</f>
        <v>0</v>
      </c>
      <c r="P5" s="142">
        <f>scout13!J5</f>
        <v>0</v>
      </c>
      <c r="Q5" s="140">
        <f>scout14!J5</f>
        <v>0</v>
      </c>
      <c r="R5" s="142">
        <f>scout15!J5</f>
        <v>0</v>
      </c>
      <c r="S5" s="140">
        <f>scout16!J5</f>
        <v>0</v>
      </c>
      <c r="T5" s="142">
        <f>scout17!J5</f>
        <v>0</v>
      </c>
      <c r="U5" s="140">
        <f>scout18!J5</f>
        <v>0</v>
      </c>
      <c r="V5" s="142">
        <f>scout19!J5</f>
        <v>0</v>
      </c>
      <c r="W5" s="140">
        <f>scout20!J5</f>
        <v>0</v>
      </c>
      <c r="X5" s="117">
        <f>'pcorn order'!H5</f>
        <v>0</v>
      </c>
      <c r="Y5" s="119">
        <f>X5-SUM(D5:Q5)</f>
        <v>0</v>
      </c>
      <c r="Z5" s="62">
        <f t="shared" si="1"/>
        <v>0</v>
      </c>
      <c r="AA5" s="134">
        <f t="shared" si="0"/>
        <v>0</v>
      </c>
      <c r="AC5" s="43"/>
      <c r="AD5" s="43"/>
    </row>
    <row r="6" spans="1:30" ht="21" customHeight="1" x14ac:dyDescent="0.3">
      <c r="A6" s="151">
        <f>'2018 Calculator'!C6</f>
        <v>1</v>
      </c>
      <c r="B6" s="154" t="str">
        <f>'2018 Calculator'!D6</f>
        <v>Cheese Lovers</v>
      </c>
      <c r="C6" s="148">
        <f>'2018 Calculator'!E6</f>
        <v>30</v>
      </c>
      <c r="D6" s="142">
        <f>scout1!J6</f>
        <v>0</v>
      </c>
      <c r="E6" s="140">
        <f>scout2!J6</f>
        <v>0</v>
      </c>
      <c r="F6" s="142">
        <f>scout3!J6</f>
        <v>0</v>
      </c>
      <c r="G6" s="140">
        <f>scout4!J6</f>
        <v>0</v>
      </c>
      <c r="H6" s="142">
        <f>scout5!J6</f>
        <v>0</v>
      </c>
      <c r="I6" s="140">
        <f>scout6!J6</f>
        <v>0</v>
      </c>
      <c r="J6" s="142">
        <f>scout7!J6</f>
        <v>0</v>
      </c>
      <c r="K6" s="140">
        <f>scout8!J6</f>
        <v>0</v>
      </c>
      <c r="L6" s="142">
        <f>scout9!J6</f>
        <v>0</v>
      </c>
      <c r="M6" s="140">
        <f>scout10!J6</f>
        <v>0</v>
      </c>
      <c r="N6" s="142">
        <f>scout11!J6</f>
        <v>0</v>
      </c>
      <c r="O6" s="140">
        <f>scout12!J6</f>
        <v>0</v>
      </c>
      <c r="P6" s="142">
        <f>scout13!J6</f>
        <v>0</v>
      </c>
      <c r="Q6" s="140">
        <f>scout14!J6</f>
        <v>0</v>
      </c>
      <c r="R6" s="142">
        <f>scout15!J6</f>
        <v>0</v>
      </c>
      <c r="S6" s="140">
        <f>scout16!J6</f>
        <v>0</v>
      </c>
      <c r="T6" s="142">
        <f>scout17!J6</f>
        <v>0</v>
      </c>
      <c r="U6" s="140">
        <f>scout18!J6</f>
        <v>0</v>
      </c>
      <c r="V6" s="142">
        <f>scout19!J6</f>
        <v>0</v>
      </c>
      <c r="W6" s="140">
        <f>scout20!J6</f>
        <v>0</v>
      </c>
      <c r="X6" s="117">
        <f>'pcorn order'!H6</f>
        <v>0</v>
      </c>
      <c r="Y6" s="119">
        <f t="shared" ref="Y6:Y17" si="2">X6-SUM(D6:Q6)</f>
        <v>0</v>
      </c>
      <c r="Z6" s="62">
        <f t="shared" si="1"/>
        <v>0</v>
      </c>
      <c r="AA6" s="134">
        <f t="shared" si="0"/>
        <v>0</v>
      </c>
      <c r="AC6" s="43"/>
      <c r="AD6" s="43"/>
    </row>
    <row r="7" spans="1:30" ht="21" customHeight="1" x14ac:dyDescent="0.3">
      <c r="A7" s="151">
        <f>'2018 Calculator'!C7</f>
        <v>12</v>
      </c>
      <c r="B7" s="154" t="str">
        <f>'2018 Calculator'!D7</f>
        <v>Choc. Caramel Crunch</v>
      </c>
      <c r="C7" s="148">
        <f>'2018 Calculator'!E7</f>
        <v>25</v>
      </c>
      <c r="D7" s="142">
        <f>scout1!J7</f>
        <v>0</v>
      </c>
      <c r="E7" s="140">
        <f>scout2!J7</f>
        <v>0</v>
      </c>
      <c r="F7" s="142">
        <f>scout3!J7</f>
        <v>0</v>
      </c>
      <c r="G7" s="140">
        <f>scout4!J7</f>
        <v>0</v>
      </c>
      <c r="H7" s="142">
        <f>scout5!J7</f>
        <v>0</v>
      </c>
      <c r="I7" s="140">
        <f>scout6!J7</f>
        <v>0</v>
      </c>
      <c r="J7" s="142">
        <f>scout7!J7</f>
        <v>0</v>
      </c>
      <c r="K7" s="140">
        <f>scout8!J7</f>
        <v>0</v>
      </c>
      <c r="L7" s="142">
        <f>scout9!J7</f>
        <v>0</v>
      </c>
      <c r="M7" s="140">
        <f>scout10!J7</f>
        <v>0</v>
      </c>
      <c r="N7" s="142">
        <f>scout11!J7</f>
        <v>0</v>
      </c>
      <c r="O7" s="140">
        <f>scout12!J7</f>
        <v>0</v>
      </c>
      <c r="P7" s="142">
        <f>scout13!J7</f>
        <v>0</v>
      </c>
      <c r="Q7" s="140">
        <f>scout14!J7</f>
        <v>0</v>
      </c>
      <c r="R7" s="142">
        <f>scout15!J7</f>
        <v>0</v>
      </c>
      <c r="S7" s="140">
        <f>scout16!J7</f>
        <v>0</v>
      </c>
      <c r="T7" s="142">
        <f>scout17!J7</f>
        <v>0</v>
      </c>
      <c r="U7" s="140">
        <f>scout18!J7</f>
        <v>0</v>
      </c>
      <c r="V7" s="142">
        <f>scout19!J7</f>
        <v>0</v>
      </c>
      <c r="W7" s="140">
        <f>scout20!J7</f>
        <v>0</v>
      </c>
      <c r="X7" s="117">
        <f>'pcorn order'!H7</f>
        <v>0</v>
      </c>
      <c r="Y7" s="119">
        <f t="shared" si="2"/>
        <v>0</v>
      </c>
      <c r="Z7" s="62">
        <f t="shared" si="1"/>
        <v>0</v>
      </c>
      <c r="AA7" s="134">
        <f t="shared" si="0"/>
        <v>0</v>
      </c>
      <c r="AC7" s="43"/>
      <c r="AD7" s="43"/>
    </row>
    <row r="8" spans="1:30" ht="21" customHeight="1" x14ac:dyDescent="0.3">
      <c r="A8" s="151">
        <f>'2018 Calculator'!C8</f>
        <v>12</v>
      </c>
      <c r="B8" s="154" t="str">
        <f>'2018 Calculator'!D8</f>
        <v>Salted Caramel Corn Bag</v>
      </c>
      <c r="C8" s="148">
        <f>'2018 Calculator'!E8</f>
        <v>25</v>
      </c>
      <c r="D8" s="142">
        <f>scout1!J8</f>
        <v>0</v>
      </c>
      <c r="E8" s="140">
        <f>scout2!J8</f>
        <v>0</v>
      </c>
      <c r="F8" s="142">
        <f>scout3!J8</f>
        <v>0</v>
      </c>
      <c r="G8" s="140">
        <f>scout4!J8</f>
        <v>0</v>
      </c>
      <c r="H8" s="142">
        <f>scout5!J8</f>
        <v>0</v>
      </c>
      <c r="I8" s="140">
        <f>scout6!J8</f>
        <v>0</v>
      </c>
      <c r="J8" s="142">
        <f>scout7!J8</f>
        <v>0</v>
      </c>
      <c r="K8" s="140">
        <f>scout8!J8</f>
        <v>0</v>
      </c>
      <c r="L8" s="142">
        <f>scout9!J8</f>
        <v>0</v>
      </c>
      <c r="M8" s="140">
        <f>scout10!J8</f>
        <v>0</v>
      </c>
      <c r="N8" s="142">
        <f>scout11!J8</f>
        <v>0</v>
      </c>
      <c r="O8" s="140">
        <f>scout12!J8</f>
        <v>0</v>
      </c>
      <c r="P8" s="142">
        <f>scout13!J8</f>
        <v>0</v>
      </c>
      <c r="Q8" s="140">
        <f>scout14!J8</f>
        <v>0</v>
      </c>
      <c r="R8" s="142">
        <f>scout15!J8</f>
        <v>0</v>
      </c>
      <c r="S8" s="140">
        <f>scout16!J8</f>
        <v>0</v>
      </c>
      <c r="T8" s="142">
        <f>scout17!J8</f>
        <v>0</v>
      </c>
      <c r="U8" s="140">
        <f>scout18!J8</f>
        <v>0</v>
      </c>
      <c r="V8" s="142">
        <f>scout19!J8</f>
        <v>0</v>
      </c>
      <c r="W8" s="140">
        <f>scout20!J8</f>
        <v>0</v>
      </c>
      <c r="X8" s="117">
        <f>'pcorn order'!H8</f>
        <v>0</v>
      </c>
      <c r="Y8" s="119">
        <f t="shared" si="2"/>
        <v>0</v>
      </c>
      <c r="Z8" s="62">
        <f t="shared" si="1"/>
        <v>0</v>
      </c>
      <c r="AA8" s="134">
        <f t="shared" si="0"/>
        <v>0</v>
      </c>
      <c r="AC8" s="43"/>
      <c r="AD8" s="43"/>
    </row>
    <row r="9" spans="1:30" ht="21" customHeight="1" x14ac:dyDescent="0.3">
      <c r="A9" s="151">
        <f>'2018 Calculator'!C9</f>
        <v>6</v>
      </c>
      <c r="B9" s="154" t="str">
        <f>'2018 Calculator'!D9</f>
        <v>Micro. Kettle Corn 18 pk</v>
      </c>
      <c r="C9" s="148">
        <f>'2018 Calculator'!E9</f>
        <v>25</v>
      </c>
      <c r="D9" s="142">
        <f>scout1!J9</f>
        <v>0</v>
      </c>
      <c r="E9" s="140">
        <f>scout2!J9</f>
        <v>0</v>
      </c>
      <c r="F9" s="142">
        <f>scout3!J9</f>
        <v>0</v>
      </c>
      <c r="G9" s="140">
        <f>scout4!J9</f>
        <v>0</v>
      </c>
      <c r="H9" s="142">
        <f>scout5!J9</f>
        <v>0</v>
      </c>
      <c r="I9" s="140">
        <f>scout6!J9</f>
        <v>0</v>
      </c>
      <c r="J9" s="142">
        <f>scout7!J9</f>
        <v>0</v>
      </c>
      <c r="K9" s="140">
        <f>scout8!J9</f>
        <v>0</v>
      </c>
      <c r="L9" s="142">
        <f>scout9!J9</f>
        <v>0</v>
      </c>
      <c r="M9" s="140">
        <f>scout10!J9</f>
        <v>0</v>
      </c>
      <c r="N9" s="142">
        <f>scout11!J9</f>
        <v>0</v>
      </c>
      <c r="O9" s="140">
        <f>scout12!J9</f>
        <v>0</v>
      </c>
      <c r="P9" s="142">
        <f>scout13!J9</f>
        <v>0</v>
      </c>
      <c r="Q9" s="140">
        <f>scout14!J9</f>
        <v>0</v>
      </c>
      <c r="R9" s="142">
        <f>scout15!J9</f>
        <v>0</v>
      </c>
      <c r="S9" s="140">
        <f>scout16!J9</f>
        <v>0</v>
      </c>
      <c r="T9" s="142">
        <f>scout17!J9</f>
        <v>0</v>
      </c>
      <c r="U9" s="140">
        <f>scout18!J9</f>
        <v>0</v>
      </c>
      <c r="V9" s="142">
        <f>scout19!J9</f>
        <v>0</v>
      </c>
      <c r="W9" s="140">
        <f>scout20!J9</f>
        <v>0</v>
      </c>
      <c r="X9" s="117">
        <f>'pcorn order'!H9</f>
        <v>0</v>
      </c>
      <c r="Y9" s="119">
        <f t="shared" si="2"/>
        <v>0</v>
      </c>
      <c r="Z9" s="62">
        <f t="shared" si="1"/>
        <v>0</v>
      </c>
      <c r="AA9" s="134">
        <f t="shared" si="0"/>
        <v>0</v>
      </c>
      <c r="AC9" s="43"/>
      <c r="AD9" s="43"/>
    </row>
    <row r="10" spans="1:30" ht="21" customHeight="1" x14ac:dyDescent="0.3">
      <c r="A10" s="151">
        <f>'2018 Calculator'!C10</f>
        <v>6</v>
      </c>
      <c r="B10" s="154" t="str">
        <f>'2018 Calculator'!D10</f>
        <v>Micro. Unbelievable 18 pk</v>
      </c>
      <c r="C10" s="148">
        <f>'2018 Calculator'!E10</f>
        <v>20</v>
      </c>
      <c r="D10" s="142">
        <f>scout1!J10</f>
        <v>0</v>
      </c>
      <c r="E10" s="140">
        <f>scout2!J10</f>
        <v>0</v>
      </c>
      <c r="F10" s="142">
        <f>scout3!J10</f>
        <v>0</v>
      </c>
      <c r="G10" s="140">
        <f>scout4!J10</f>
        <v>0</v>
      </c>
      <c r="H10" s="142">
        <f>scout5!J10</f>
        <v>0</v>
      </c>
      <c r="I10" s="140">
        <f>scout6!J10</f>
        <v>0</v>
      </c>
      <c r="J10" s="142">
        <f>scout7!J10</f>
        <v>0</v>
      </c>
      <c r="K10" s="140">
        <f>scout8!J10</f>
        <v>0</v>
      </c>
      <c r="L10" s="142">
        <f>scout9!J10</f>
        <v>0</v>
      </c>
      <c r="M10" s="140">
        <f>scout10!J10</f>
        <v>0</v>
      </c>
      <c r="N10" s="142">
        <f>scout11!J10</f>
        <v>0</v>
      </c>
      <c r="O10" s="140">
        <f>scout12!J10</f>
        <v>0</v>
      </c>
      <c r="P10" s="142">
        <f>scout13!J10</f>
        <v>0</v>
      </c>
      <c r="Q10" s="140">
        <f>scout14!J10</f>
        <v>0</v>
      </c>
      <c r="R10" s="142">
        <f>scout15!J10</f>
        <v>0</v>
      </c>
      <c r="S10" s="140">
        <f>scout16!J10</f>
        <v>0</v>
      </c>
      <c r="T10" s="142">
        <f>scout17!J10</f>
        <v>0</v>
      </c>
      <c r="U10" s="140">
        <f>scout18!J10</f>
        <v>0</v>
      </c>
      <c r="V10" s="142">
        <f>scout19!J10</f>
        <v>0</v>
      </c>
      <c r="W10" s="140">
        <f>scout20!J10</f>
        <v>0</v>
      </c>
      <c r="X10" s="117">
        <f>'pcorn order'!H10</f>
        <v>0</v>
      </c>
      <c r="Y10" s="119">
        <f t="shared" si="2"/>
        <v>0</v>
      </c>
      <c r="Z10" s="62">
        <f t="shared" si="1"/>
        <v>0</v>
      </c>
      <c r="AA10" s="134">
        <f t="shared" si="0"/>
        <v>0</v>
      </c>
      <c r="AC10" s="43"/>
      <c r="AD10" s="43"/>
    </row>
    <row r="11" spans="1:30" ht="21" customHeight="1" x14ac:dyDescent="0.3">
      <c r="A11" s="151">
        <f>'2018 Calculator'!C11</f>
        <v>12</v>
      </c>
      <c r="B11" s="154" t="str">
        <f>'2018 Calculator'!D11</f>
        <v>Premium Caramel Corn</v>
      </c>
      <c r="C11" s="148">
        <f>'2018 Calculator'!E11</f>
        <v>20</v>
      </c>
      <c r="D11" s="142">
        <f>scout1!J11</f>
        <v>0</v>
      </c>
      <c r="E11" s="140">
        <f>scout2!J11</f>
        <v>0</v>
      </c>
      <c r="F11" s="142">
        <f>scout3!J11</f>
        <v>0</v>
      </c>
      <c r="G11" s="140">
        <f>scout4!J11</f>
        <v>0</v>
      </c>
      <c r="H11" s="142">
        <f>scout5!J11</f>
        <v>0</v>
      </c>
      <c r="I11" s="140">
        <f>scout6!J11</f>
        <v>0</v>
      </c>
      <c r="J11" s="142">
        <f>scout7!J11</f>
        <v>0</v>
      </c>
      <c r="K11" s="140">
        <f>scout8!J11</f>
        <v>0</v>
      </c>
      <c r="L11" s="142">
        <f>scout9!J11</f>
        <v>0</v>
      </c>
      <c r="M11" s="140">
        <f>scout10!J11</f>
        <v>0</v>
      </c>
      <c r="N11" s="142">
        <f>scout11!J11</f>
        <v>0</v>
      </c>
      <c r="O11" s="140">
        <f>scout12!J11</f>
        <v>0</v>
      </c>
      <c r="P11" s="142">
        <f>scout13!J11</f>
        <v>0</v>
      </c>
      <c r="Q11" s="140">
        <f>scout14!J11</f>
        <v>0</v>
      </c>
      <c r="R11" s="142">
        <f>scout15!J11</f>
        <v>0</v>
      </c>
      <c r="S11" s="140">
        <f>scout16!J11</f>
        <v>0</v>
      </c>
      <c r="T11" s="142">
        <f>scout17!J11</f>
        <v>0</v>
      </c>
      <c r="U11" s="140">
        <f>scout18!J11</f>
        <v>0</v>
      </c>
      <c r="V11" s="142">
        <f>scout19!J11</f>
        <v>0</v>
      </c>
      <c r="W11" s="140">
        <f>scout20!J11</f>
        <v>0</v>
      </c>
      <c r="X11" s="117">
        <f>'pcorn order'!H11</f>
        <v>0</v>
      </c>
      <c r="Y11" s="119">
        <f t="shared" si="2"/>
        <v>0</v>
      </c>
      <c r="Z11" s="62">
        <f t="shared" si="1"/>
        <v>0</v>
      </c>
      <c r="AA11" s="134">
        <f t="shared" si="0"/>
        <v>0</v>
      </c>
      <c r="AC11" s="43"/>
      <c r="AD11" s="43"/>
    </row>
    <row r="12" spans="1:30" ht="21" customHeight="1" x14ac:dyDescent="0.3">
      <c r="A12" s="151">
        <f>'2018 Calculator'!C12</f>
        <v>12</v>
      </c>
      <c r="B12" s="154" t="str">
        <f>'2018 Calculator'!D12</f>
        <v>White Cheddar Tin</v>
      </c>
      <c r="C12" s="148">
        <f>'2018 Calculator'!E12</f>
        <v>15</v>
      </c>
      <c r="D12" s="142">
        <f>scout1!J12</f>
        <v>0</v>
      </c>
      <c r="E12" s="140">
        <f>scout2!J12</f>
        <v>0</v>
      </c>
      <c r="F12" s="142">
        <f>scout3!J12</f>
        <v>0</v>
      </c>
      <c r="G12" s="140">
        <f>scout4!J12</f>
        <v>0</v>
      </c>
      <c r="H12" s="142">
        <f>scout5!J12</f>
        <v>0</v>
      </c>
      <c r="I12" s="140">
        <f>scout6!J12</f>
        <v>0</v>
      </c>
      <c r="J12" s="142">
        <f>scout7!J12</f>
        <v>0</v>
      </c>
      <c r="K12" s="140">
        <f>scout8!J12</f>
        <v>0</v>
      </c>
      <c r="L12" s="142">
        <f>scout9!J12</f>
        <v>0</v>
      </c>
      <c r="M12" s="140">
        <f>scout10!J12</f>
        <v>0</v>
      </c>
      <c r="N12" s="142">
        <f>scout11!J12</f>
        <v>0</v>
      </c>
      <c r="O12" s="140">
        <f>scout12!J12</f>
        <v>0</v>
      </c>
      <c r="P12" s="142">
        <f>scout13!J12</f>
        <v>0</v>
      </c>
      <c r="Q12" s="140">
        <f>scout14!J12</f>
        <v>0</v>
      </c>
      <c r="R12" s="142">
        <f>scout15!J12</f>
        <v>0</v>
      </c>
      <c r="S12" s="140">
        <f>scout16!J12</f>
        <v>0</v>
      </c>
      <c r="T12" s="142">
        <f>scout17!J12</f>
        <v>0</v>
      </c>
      <c r="U12" s="140">
        <f>scout18!J12</f>
        <v>0</v>
      </c>
      <c r="V12" s="142">
        <f>scout19!J12</f>
        <v>0</v>
      </c>
      <c r="W12" s="140">
        <f>scout20!J12</f>
        <v>0</v>
      </c>
      <c r="X12" s="117">
        <f>'pcorn order'!H12</f>
        <v>0</v>
      </c>
      <c r="Y12" s="119">
        <f t="shared" si="2"/>
        <v>0</v>
      </c>
      <c r="Z12" s="62">
        <f t="shared" si="1"/>
        <v>0</v>
      </c>
      <c r="AA12" s="134">
        <f t="shared" si="0"/>
        <v>0</v>
      </c>
      <c r="AC12" s="43"/>
      <c r="AD12" s="43"/>
    </row>
    <row r="13" spans="1:30" ht="21" customHeight="1" x14ac:dyDescent="0.3">
      <c r="A13" s="151">
        <f>'2018 Calculator'!C13</f>
        <v>6</v>
      </c>
      <c r="B13" s="154" t="str">
        <f>'2018 Calculator'!D13</f>
        <v>Classic Caramel Corn Bag</v>
      </c>
      <c r="C13" s="148">
        <f>'2018 Calculator'!E13</f>
        <v>10</v>
      </c>
      <c r="D13" s="142">
        <f>scout1!J13</f>
        <v>0</v>
      </c>
      <c r="E13" s="140">
        <f>scout2!J13</f>
        <v>0</v>
      </c>
      <c r="F13" s="142">
        <f>scout3!J13</f>
        <v>0</v>
      </c>
      <c r="G13" s="140">
        <f>scout4!J13</f>
        <v>0</v>
      </c>
      <c r="H13" s="142">
        <f>scout5!J13</f>
        <v>0</v>
      </c>
      <c r="I13" s="140">
        <f>scout6!J13</f>
        <v>0</v>
      </c>
      <c r="J13" s="142">
        <f>scout7!J13</f>
        <v>0</v>
      </c>
      <c r="K13" s="140">
        <f>scout8!J13</f>
        <v>0</v>
      </c>
      <c r="L13" s="142">
        <f>scout9!J13</f>
        <v>0</v>
      </c>
      <c r="M13" s="140">
        <f>scout10!J13</f>
        <v>0</v>
      </c>
      <c r="N13" s="142">
        <f>scout11!J13</f>
        <v>0</v>
      </c>
      <c r="O13" s="140">
        <f>scout12!J13</f>
        <v>0</v>
      </c>
      <c r="P13" s="142">
        <f>scout13!J13</f>
        <v>0</v>
      </c>
      <c r="Q13" s="140">
        <f>scout14!J13</f>
        <v>0</v>
      </c>
      <c r="R13" s="142">
        <f>scout15!J13</f>
        <v>0</v>
      </c>
      <c r="S13" s="140">
        <f>scout16!J13</f>
        <v>0</v>
      </c>
      <c r="T13" s="142">
        <f>scout17!J13</f>
        <v>0</v>
      </c>
      <c r="U13" s="140">
        <f>scout18!J13</f>
        <v>0</v>
      </c>
      <c r="V13" s="142">
        <f>scout19!J13</f>
        <v>0</v>
      </c>
      <c r="W13" s="140">
        <f>scout20!J13</f>
        <v>0</v>
      </c>
      <c r="X13" s="117">
        <f>'pcorn order'!H13</f>
        <v>0</v>
      </c>
      <c r="Y13" s="119">
        <f t="shared" si="2"/>
        <v>0</v>
      </c>
      <c r="Z13" s="62">
        <f t="shared" si="1"/>
        <v>0</v>
      </c>
      <c r="AA13" s="134">
        <f t="shared" si="0"/>
        <v>0</v>
      </c>
      <c r="AC13" s="43"/>
      <c r="AD13" s="43"/>
    </row>
    <row r="14" spans="1:30" ht="21" customHeight="1" x14ac:dyDescent="0.3">
      <c r="A14" s="151">
        <f>'2018 Calculator'!C14</f>
        <v>12</v>
      </c>
      <c r="B14" s="154" t="str">
        <f>'2018 Calculator'!D14</f>
        <v>Popping Corn Bag</v>
      </c>
      <c r="C14" s="148">
        <f>'2018 Calculator'!E14</f>
        <v>10</v>
      </c>
      <c r="D14" s="142">
        <f>scout1!J14</f>
        <v>0</v>
      </c>
      <c r="E14" s="140">
        <f>scout2!J14</f>
        <v>0</v>
      </c>
      <c r="F14" s="142">
        <f>scout3!J14</f>
        <v>0</v>
      </c>
      <c r="G14" s="140">
        <f>scout4!J14</f>
        <v>0</v>
      </c>
      <c r="H14" s="142">
        <f>scout5!J14</f>
        <v>0</v>
      </c>
      <c r="I14" s="140">
        <f>scout6!J14</f>
        <v>0</v>
      </c>
      <c r="J14" s="142">
        <f>scout7!J14</f>
        <v>0</v>
      </c>
      <c r="K14" s="140">
        <f>scout8!J14</f>
        <v>0</v>
      </c>
      <c r="L14" s="142">
        <f>scout9!J14</f>
        <v>0</v>
      </c>
      <c r="M14" s="140">
        <f>scout10!J14</f>
        <v>0</v>
      </c>
      <c r="N14" s="142">
        <f>scout11!J14</f>
        <v>0</v>
      </c>
      <c r="O14" s="140">
        <f>scout12!J14</f>
        <v>0</v>
      </c>
      <c r="P14" s="142">
        <f>scout13!J14</f>
        <v>0</v>
      </c>
      <c r="Q14" s="140">
        <f>scout14!J14</f>
        <v>0</v>
      </c>
      <c r="R14" s="142">
        <f>scout15!J14</f>
        <v>0</v>
      </c>
      <c r="S14" s="140">
        <f>scout16!J14</f>
        <v>0</v>
      </c>
      <c r="T14" s="142">
        <f>scout17!J14</f>
        <v>0</v>
      </c>
      <c r="U14" s="140">
        <f>scout18!J14</f>
        <v>0</v>
      </c>
      <c r="V14" s="142">
        <f>scout19!J14</f>
        <v>0</v>
      </c>
      <c r="W14" s="140">
        <f>scout20!J14</f>
        <v>0</v>
      </c>
      <c r="X14" s="117">
        <f>'pcorn order'!H14</f>
        <v>0</v>
      </c>
      <c r="Y14" s="119">
        <f t="shared" si="2"/>
        <v>0</v>
      </c>
      <c r="Z14" s="62">
        <f t="shared" si="1"/>
        <v>0</v>
      </c>
      <c r="AA14" s="134">
        <f t="shared" si="0"/>
        <v>0</v>
      </c>
      <c r="AC14" s="43"/>
      <c r="AD14" s="43"/>
    </row>
    <row r="15" spans="1:30" ht="21" customHeight="1" x14ac:dyDescent="0.3">
      <c r="A15" s="151">
        <f>'2018 Calculator'!C15</f>
        <v>0</v>
      </c>
      <c r="B15" s="154">
        <f>'2018 Calculator'!D15</f>
        <v>0</v>
      </c>
      <c r="C15" s="148">
        <f>'2018 Calculator'!E15</f>
        <v>0</v>
      </c>
      <c r="D15" s="142">
        <f>scout1!J15</f>
        <v>0</v>
      </c>
      <c r="E15" s="140">
        <f>scout2!J15</f>
        <v>0</v>
      </c>
      <c r="F15" s="142">
        <f>scout3!J15</f>
        <v>0</v>
      </c>
      <c r="G15" s="140">
        <f>scout4!J15</f>
        <v>0</v>
      </c>
      <c r="H15" s="142">
        <f>scout5!J15</f>
        <v>0</v>
      </c>
      <c r="I15" s="140">
        <f>scout6!J15</f>
        <v>0</v>
      </c>
      <c r="J15" s="142">
        <f>scout7!J15</f>
        <v>0</v>
      </c>
      <c r="K15" s="140">
        <f>scout8!J15</f>
        <v>0</v>
      </c>
      <c r="L15" s="142">
        <f>scout9!J15</f>
        <v>0</v>
      </c>
      <c r="M15" s="140">
        <f>scout10!J15</f>
        <v>0</v>
      </c>
      <c r="N15" s="142">
        <f>scout11!J15</f>
        <v>0</v>
      </c>
      <c r="O15" s="140">
        <f>scout12!J15</f>
        <v>0</v>
      </c>
      <c r="P15" s="142">
        <f>scout13!J15</f>
        <v>0</v>
      </c>
      <c r="Q15" s="140">
        <f>scout14!J15</f>
        <v>0</v>
      </c>
      <c r="R15" s="142">
        <f>scout15!J15</f>
        <v>0</v>
      </c>
      <c r="S15" s="140">
        <f>scout16!J15</f>
        <v>0</v>
      </c>
      <c r="T15" s="142">
        <f>scout17!J15</f>
        <v>0</v>
      </c>
      <c r="U15" s="140">
        <f>scout18!J15</f>
        <v>0</v>
      </c>
      <c r="V15" s="142">
        <f>scout19!J15</f>
        <v>0</v>
      </c>
      <c r="W15" s="140">
        <f>scout20!J15</f>
        <v>0</v>
      </c>
      <c r="X15" s="117">
        <f>'pcorn order'!H15</f>
        <v>0</v>
      </c>
      <c r="Y15" s="119">
        <f t="shared" si="2"/>
        <v>0</v>
      </c>
      <c r="Z15" s="62">
        <f t="shared" si="1"/>
        <v>0</v>
      </c>
      <c r="AA15" s="134">
        <f t="shared" si="0"/>
        <v>0</v>
      </c>
      <c r="AC15" s="43"/>
      <c r="AD15" s="43"/>
    </row>
    <row r="16" spans="1:30" ht="21" customHeight="1" x14ac:dyDescent="0.3">
      <c r="A16" s="151">
        <f>'2018 Calculator'!C16</f>
        <v>0</v>
      </c>
      <c r="B16" s="154">
        <f>'2018 Calculator'!D16</f>
        <v>0</v>
      </c>
      <c r="C16" s="148">
        <f>'2018 Calculator'!E16</f>
        <v>0</v>
      </c>
      <c r="D16" s="142">
        <f>scout1!J16</f>
        <v>0</v>
      </c>
      <c r="E16" s="140">
        <f>scout2!J16</f>
        <v>0</v>
      </c>
      <c r="F16" s="142">
        <f>scout3!J16</f>
        <v>0</v>
      </c>
      <c r="G16" s="140">
        <f>scout4!J16</f>
        <v>0</v>
      </c>
      <c r="H16" s="142">
        <f>scout5!J16</f>
        <v>0</v>
      </c>
      <c r="I16" s="140">
        <f>scout6!J16</f>
        <v>0</v>
      </c>
      <c r="J16" s="142">
        <f>scout7!J16</f>
        <v>0</v>
      </c>
      <c r="K16" s="140">
        <f>scout8!J16</f>
        <v>0</v>
      </c>
      <c r="L16" s="142">
        <f>scout9!J16</f>
        <v>0</v>
      </c>
      <c r="M16" s="140">
        <f>scout10!J16</f>
        <v>0</v>
      </c>
      <c r="N16" s="142">
        <f>scout11!J16</f>
        <v>0</v>
      </c>
      <c r="O16" s="140">
        <f>scout12!J16</f>
        <v>0</v>
      </c>
      <c r="P16" s="142">
        <f>scout13!J16</f>
        <v>0</v>
      </c>
      <c r="Q16" s="140">
        <f>scout14!J16</f>
        <v>0</v>
      </c>
      <c r="R16" s="142">
        <f>scout15!J16</f>
        <v>0</v>
      </c>
      <c r="S16" s="140">
        <f>scout16!J16</f>
        <v>0</v>
      </c>
      <c r="T16" s="142">
        <f>scout17!J16</f>
        <v>0</v>
      </c>
      <c r="U16" s="140">
        <f>scout18!J16</f>
        <v>0</v>
      </c>
      <c r="V16" s="142">
        <f>scout19!J16</f>
        <v>0</v>
      </c>
      <c r="W16" s="140">
        <f>scout20!J16</f>
        <v>0</v>
      </c>
      <c r="X16" s="117">
        <f>'pcorn order'!H16</f>
        <v>0</v>
      </c>
      <c r="Y16" s="119">
        <f t="shared" si="2"/>
        <v>0</v>
      </c>
      <c r="Z16" s="62">
        <f t="shared" si="1"/>
        <v>0</v>
      </c>
      <c r="AA16" s="134">
        <f t="shared" si="0"/>
        <v>0</v>
      </c>
      <c r="AC16" s="43"/>
      <c r="AD16" s="43"/>
    </row>
    <row r="17" spans="1:30" ht="21" customHeight="1" x14ac:dyDescent="0.3">
      <c r="A17" s="151">
        <f>'2018 Calculator'!C17</f>
        <v>0</v>
      </c>
      <c r="B17" s="154">
        <f>'2018 Calculator'!D17</f>
        <v>0</v>
      </c>
      <c r="C17" s="148">
        <f>'2018 Calculator'!E17</f>
        <v>0</v>
      </c>
      <c r="D17" s="142">
        <f>scout1!J17</f>
        <v>0</v>
      </c>
      <c r="E17" s="140">
        <f>scout2!J17</f>
        <v>0</v>
      </c>
      <c r="F17" s="142">
        <f>scout3!J17</f>
        <v>0</v>
      </c>
      <c r="G17" s="140">
        <f>scout4!J17</f>
        <v>0</v>
      </c>
      <c r="H17" s="142">
        <f>scout5!J17</f>
        <v>0</v>
      </c>
      <c r="I17" s="140">
        <f>scout6!J17</f>
        <v>0</v>
      </c>
      <c r="J17" s="142">
        <f>scout7!J17</f>
        <v>0</v>
      </c>
      <c r="K17" s="140">
        <f>scout8!J17</f>
        <v>0</v>
      </c>
      <c r="L17" s="142">
        <f>scout9!J17</f>
        <v>0</v>
      </c>
      <c r="M17" s="140">
        <f>scout10!J17</f>
        <v>0</v>
      </c>
      <c r="N17" s="142">
        <f>scout11!J17</f>
        <v>0</v>
      </c>
      <c r="O17" s="140">
        <f>scout12!J17</f>
        <v>0</v>
      </c>
      <c r="P17" s="142">
        <f>scout13!J17</f>
        <v>0</v>
      </c>
      <c r="Q17" s="140">
        <f>scout14!J17</f>
        <v>0</v>
      </c>
      <c r="R17" s="142">
        <f>scout15!J17</f>
        <v>0</v>
      </c>
      <c r="S17" s="140">
        <f>scout16!J17</f>
        <v>0</v>
      </c>
      <c r="T17" s="142">
        <f>scout17!J17</f>
        <v>0</v>
      </c>
      <c r="U17" s="140">
        <f>scout18!J17</f>
        <v>0</v>
      </c>
      <c r="V17" s="142">
        <f>scout19!J17</f>
        <v>0</v>
      </c>
      <c r="W17" s="140">
        <f>scout20!J17</f>
        <v>0</v>
      </c>
      <c r="X17" s="117">
        <f>'pcorn order'!H17</f>
        <v>0</v>
      </c>
      <c r="Y17" s="119">
        <f t="shared" si="2"/>
        <v>0</v>
      </c>
      <c r="Z17" s="62">
        <f t="shared" si="1"/>
        <v>0</v>
      </c>
      <c r="AA17" s="134">
        <f t="shared" si="0"/>
        <v>0</v>
      </c>
      <c r="AC17" s="43"/>
      <c r="AD17" s="43"/>
    </row>
    <row r="18" spans="1:30" ht="21" customHeight="1" x14ac:dyDescent="0.3">
      <c r="A18" s="151"/>
      <c r="B18" s="154"/>
      <c r="C18" s="18"/>
      <c r="D18" s="142">
        <f>scout1!J18</f>
        <v>0</v>
      </c>
      <c r="E18" s="140">
        <f>scout2!J18</f>
        <v>0</v>
      </c>
      <c r="F18" s="142">
        <f>scout3!J18</f>
        <v>0</v>
      </c>
      <c r="G18" s="140">
        <f>scout4!J18</f>
        <v>0</v>
      </c>
      <c r="H18" s="142">
        <f>scout5!J18</f>
        <v>0</v>
      </c>
      <c r="I18" s="140">
        <f>scout6!J18</f>
        <v>0</v>
      </c>
      <c r="J18" s="142">
        <f>scout7!J18</f>
        <v>0</v>
      </c>
      <c r="K18" s="140">
        <f>scout8!J18</f>
        <v>0</v>
      </c>
      <c r="L18" s="142">
        <f>scout9!J18</f>
        <v>0</v>
      </c>
      <c r="M18" s="140">
        <f>scout10!J18</f>
        <v>0</v>
      </c>
      <c r="N18" s="142">
        <f>scout11!J18</f>
        <v>0</v>
      </c>
      <c r="O18" s="140">
        <f>scout12!J18</f>
        <v>0</v>
      </c>
      <c r="P18" s="142">
        <f>scout13!J18</f>
        <v>0</v>
      </c>
      <c r="Q18" s="140">
        <f>scout14!J18</f>
        <v>0</v>
      </c>
      <c r="R18" s="142">
        <f>scout15!J18</f>
        <v>0</v>
      </c>
      <c r="S18" s="140">
        <f>scout16!J18</f>
        <v>0</v>
      </c>
      <c r="T18" s="142">
        <f>scout17!J18</f>
        <v>0</v>
      </c>
      <c r="U18" s="140">
        <f>scout18!J18</f>
        <v>0</v>
      </c>
      <c r="V18" s="142">
        <f>scout19!J18</f>
        <v>0</v>
      </c>
      <c r="W18" s="140">
        <f>scout20!J18</f>
        <v>0</v>
      </c>
      <c r="X18" s="117">
        <f>'pcorn order'!H18</f>
        <v>0</v>
      </c>
      <c r="Y18" s="119">
        <f>X18-SUM(D18:Q18)</f>
        <v>0</v>
      </c>
      <c r="Z18" s="62">
        <f>SUM(D18:W18)</f>
        <v>0</v>
      </c>
      <c r="AA18" s="134">
        <f>SUM(C18*Z18)</f>
        <v>0</v>
      </c>
      <c r="AC18" s="43"/>
      <c r="AD18" s="43"/>
    </row>
    <row r="19" spans="1:30" ht="21" customHeight="1" x14ac:dyDescent="0.3">
      <c r="A19" s="151"/>
      <c r="B19" s="154"/>
      <c r="C19" s="18"/>
      <c r="D19" s="142">
        <f>scout1!J19</f>
        <v>0</v>
      </c>
      <c r="E19" s="140">
        <f>scout2!J19</f>
        <v>0</v>
      </c>
      <c r="F19" s="142">
        <f>scout3!J19</f>
        <v>0</v>
      </c>
      <c r="G19" s="140">
        <f>scout4!J19</f>
        <v>0</v>
      </c>
      <c r="H19" s="142">
        <f>scout5!J19</f>
        <v>0</v>
      </c>
      <c r="I19" s="140">
        <f>scout6!J19</f>
        <v>0</v>
      </c>
      <c r="J19" s="142">
        <f>scout7!J19</f>
        <v>0</v>
      </c>
      <c r="K19" s="140">
        <f>scout8!J19</f>
        <v>0</v>
      </c>
      <c r="L19" s="142">
        <f>scout9!J19</f>
        <v>0</v>
      </c>
      <c r="M19" s="140">
        <f>scout10!J19</f>
        <v>0</v>
      </c>
      <c r="N19" s="142">
        <f>scout11!J19</f>
        <v>0</v>
      </c>
      <c r="O19" s="140">
        <f>scout12!J19</f>
        <v>0</v>
      </c>
      <c r="P19" s="142">
        <f>scout13!J19</f>
        <v>0</v>
      </c>
      <c r="Q19" s="140">
        <f>scout14!J19</f>
        <v>0</v>
      </c>
      <c r="R19" s="142">
        <f>scout15!J19</f>
        <v>0</v>
      </c>
      <c r="S19" s="140">
        <f>scout16!J19</f>
        <v>0</v>
      </c>
      <c r="T19" s="142">
        <f>scout17!J19</f>
        <v>0</v>
      </c>
      <c r="U19" s="140">
        <f>scout18!J19</f>
        <v>0</v>
      </c>
      <c r="V19" s="142">
        <f>scout19!J19</f>
        <v>0</v>
      </c>
      <c r="W19" s="140">
        <f>scout20!J19</f>
        <v>0</v>
      </c>
      <c r="X19" s="117">
        <f>'pcorn order'!H19</f>
        <v>0</v>
      </c>
      <c r="Y19" s="119">
        <f>X19-SUM(D19:Q19)</f>
        <v>0</v>
      </c>
      <c r="Z19" s="62">
        <f>SUM(D19:W19)</f>
        <v>0</v>
      </c>
      <c r="AA19" s="134">
        <f>SUM(C19*Z19)</f>
        <v>0</v>
      </c>
      <c r="AC19" s="43"/>
      <c r="AD19" s="43"/>
    </row>
    <row r="20" spans="1:30" ht="44.25" customHeight="1" x14ac:dyDescent="0.2">
      <c r="D20" s="143">
        <f>scout1!K20</f>
        <v>0</v>
      </c>
      <c r="E20" s="141">
        <f>scout2!K20</f>
        <v>0</v>
      </c>
      <c r="F20" s="143">
        <f>scout3!K20</f>
        <v>0</v>
      </c>
      <c r="G20" s="141">
        <f>scout4!K20</f>
        <v>0</v>
      </c>
      <c r="H20" s="143">
        <f>scout5!K20</f>
        <v>0</v>
      </c>
      <c r="I20" s="141">
        <f>scout6!K20</f>
        <v>0</v>
      </c>
      <c r="J20" s="143">
        <f>scout7!K20</f>
        <v>0</v>
      </c>
      <c r="K20" s="141">
        <f>scout8!K20</f>
        <v>0</v>
      </c>
      <c r="L20" s="143">
        <f>scout9!K20</f>
        <v>0</v>
      </c>
      <c r="M20" s="141">
        <f>scout10!K20</f>
        <v>0</v>
      </c>
      <c r="N20" s="143">
        <f>scout11!K20</f>
        <v>0</v>
      </c>
      <c r="O20" s="141">
        <f>scout12!K20</f>
        <v>0</v>
      </c>
      <c r="P20" s="143">
        <f>scout13!K20</f>
        <v>0</v>
      </c>
      <c r="Q20" s="141">
        <f>scout14!K20</f>
        <v>0</v>
      </c>
      <c r="R20" s="143">
        <f>scout15!K20</f>
        <v>0</v>
      </c>
      <c r="S20" s="141">
        <f>scout16!K20</f>
        <v>0</v>
      </c>
      <c r="T20" s="143">
        <f>scout17!K20</f>
        <v>0</v>
      </c>
      <c r="U20" s="141">
        <f>scout18!K20</f>
        <v>0</v>
      </c>
      <c r="V20" s="143">
        <f>scout19!K20</f>
        <v>0</v>
      </c>
      <c r="W20" s="141">
        <f>scout20!K20</f>
        <v>0</v>
      </c>
      <c r="X20" s="118">
        <f>'pcorn order'!L20</f>
        <v>0</v>
      </c>
      <c r="Y20" s="87">
        <f>(C3*Y3)+(C4*Y4)+(C5*Y5)+(C6*Y6)+(C7*Y7)+(C8*Y8)+(C9*Y9)+(C10*Y10)+(C11*Y11)+(C12*Y12)+(C13*Y13)+(C14*Y14)+(C15*Y15)+(C16*Y16)+(C17*Y17)+(C18*Y18)+(C19*Y19)</f>
        <v>0</v>
      </c>
      <c r="Z20" s="87">
        <f>(C3*Z3)+(C4*Z4)+(C5*Z5)+(C6*Z6)+(C7*Z7)+(C8*Z8)+(C9*Z9)+(C10*Z10)+(C11*Z11)+(C12*Z12)+(C13*Z13)+(C14*Z14)+(C15*Z15)+(C16*Z16)+(C17*Z17)</f>
        <v>0</v>
      </c>
      <c r="AB20" s="43"/>
      <c r="AC20" s="43"/>
      <c r="AD20" s="43"/>
    </row>
    <row r="21" spans="1:30" ht="16.5" customHeight="1" x14ac:dyDescent="0.2">
      <c r="D21" s="33"/>
      <c r="E21" s="33"/>
      <c r="F21" s="33"/>
      <c r="G21" s="33"/>
      <c r="H21" s="33"/>
      <c r="I21" s="33"/>
      <c r="J21" s="33"/>
      <c r="K21" s="33"/>
      <c r="L21" s="33"/>
      <c r="M21" s="33"/>
      <c r="N21" s="33"/>
      <c r="O21" s="33"/>
      <c r="P21" s="33"/>
      <c r="Q21" s="33"/>
      <c r="R21" s="33"/>
      <c r="S21" s="33"/>
      <c r="T21" s="33"/>
      <c r="U21" s="33"/>
      <c r="V21" s="33"/>
      <c r="W21" s="33"/>
      <c r="X21" s="33"/>
      <c r="AB21" s="43"/>
    </row>
    <row r="22" spans="1:30" ht="23.25" customHeight="1" x14ac:dyDescent="0.3">
      <c r="A22" s="23"/>
      <c r="B22" s="24"/>
      <c r="C22" s="25"/>
      <c r="D22" s="26"/>
      <c r="E22" s="26"/>
      <c r="F22" s="34"/>
      <c r="G22" s="39"/>
      <c r="H22" s="45" t="s">
        <v>15</v>
      </c>
      <c r="I22" s="176">
        <f>SUM(D20:Q20)</f>
        <v>0</v>
      </c>
      <c r="J22" s="171"/>
      <c r="K22" s="171"/>
      <c r="L22" s="171"/>
      <c r="M22" s="26"/>
      <c r="N22" s="26"/>
      <c r="O22" s="26"/>
      <c r="P22" s="26"/>
      <c r="Q22" s="26"/>
      <c r="R22" s="26"/>
      <c r="S22" s="26"/>
      <c r="T22" s="26"/>
      <c r="U22" s="26"/>
      <c r="V22" s="26"/>
      <c r="W22" s="26"/>
      <c r="X22" s="26"/>
      <c r="Y22" s="12" t="s">
        <v>7</v>
      </c>
      <c r="Z22" s="12"/>
      <c r="AA22" s="14">
        <f>SUM(AA3:AA17)</f>
        <v>0</v>
      </c>
    </row>
    <row r="23" spans="1:30" ht="16.5" customHeight="1" x14ac:dyDescent="0.2">
      <c r="A23" s="23"/>
      <c r="B23" s="24"/>
      <c r="C23" s="22"/>
      <c r="D23" s="27"/>
      <c r="E23" s="27"/>
      <c r="F23" s="28"/>
      <c r="G23" s="28"/>
      <c r="H23" s="28"/>
      <c r="I23" s="28"/>
      <c r="J23" s="28"/>
      <c r="K23" s="28"/>
      <c r="L23" s="28"/>
      <c r="M23" s="28"/>
      <c r="N23" s="177"/>
      <c r="O23" s="178"/>
      <c r="P23" s="28"/>
      <c r="Q23" s="28"/>
      <c r="R23" s="28"/>
      <c r="S23" s="28"/>
      <c r="T23" s="28"/>
      <c r="U23" s="28"/>
      <c r="V23" s="28"/>
      <c r="W23" s="28"/>
      <c r="X23" s="28"/>
      <c r="Y23" s="46" t="s">
        <v>16</v>
      </c>
      <c r="Z23" s="86"/>
      <c r="AA23" s="47">
        <f>AA22*I24</f>
        <v>0</v>
      </c>
    </row>
    <row r="24" spans="1:30" ht="16.5" customHeight="1" x14ac:dyDescent="0.2">
      <c r="A24" s="30"/>
      <c r="B24" s="31"/>
      <c r="C24" s="179" t="s">
        <v>97</v>
      </c>
      <c r="D24" s="179"/>
      <c r="E24" s="179"/>
      <c r="F24" s="179"/>
      <c r="G24" s="179"/>
      <c r="H24" s="179"/>
      <c r="I24" s="180">
        <v>0.3</v>
      </c>
      <c r="J24" s="180"/>
      <c r="K24" s="28"/>
      <c r="L24" s="28"/>
      <c r="M24" s="28"/>
      <c r="N24" s="28"/>
      <c r="O24" s="28"/>
      <c r="P24" s="28"/>
      <c r="Q24" s="28"/>
      <c r="R24" s="28"/>
      <c r="S24" s="28"/>
      <c r="T24" s="28"/>
      <c r="U24" s="28"/>
      <c r="V24" s="28"/>
      <c r="W24" s="28"/>
      <c r="X24" s="28"/>
      <c r="Y24" s="46" t="s">
        <v>17</v>
      </c>
      <c r="Z24" s="46"/>
      <c r="AA24" s="47">
        <f>AA22-AA23</f>
        <v>0</v>
      </c>
    </row>
    <row r="25" spans="1:30" ht="24.95" customHeight="1" x14ac:dyDescent="0.2">
      <c r="A25" s="29"/>
      <c r="B25" s="32"/>
      <c r="C25" s="32"/>
      <c r="D25" s="22"/>
      <c r="E25" s="28"/>
      <c r="F25" s="28"/>
      <c r="G25" s="28"/>
      <c r="H25" s="28"/>
      <c r="I25" s="28"/>
      <c r="J25" s="28"/>
      <c r="K25" s="28"/>
      <c r="L25" s="28"/>
      <c r="M25" s="28"/>
      <c r="N25" s="28"/>
      <c r="O25" s="28"/>
      <c r="P25" s="28"/>
      <c r="Q25" s="28"/>
      <c r="R25" s="28"/>
      <c r="S25" s="28"/>
      <c r="T25" s="28"/>
      <c r="U25" s="28"/>
      <c r="V25" s="28"/>
      <c r="W25" s="28"/>
      <c r="X25" s="28"/>
    </row>
    <row r="26" spans="1:30" ht="24.95" customHeight="1" x14ac:dyDescent="0.2"/>
    <row r="27" spans="1:30" ht="24.95" customHeight="1" x14ac:dyDescent="0.2"/>
    <row r="28" spans="1:30" ht="24.95" customHeight="1" x14ac:dyDescent="0.2"/>
    <row r="29" spans="1:30" ht="24.95" customHeight="1" x14ac:dyDescent="0.2"/>
    <row r="30" spans="1:30" ht="24.95" customHeight="1" x14ac:dyDescent="0.2"/>
    <row r="31" spans="1:30" ht="24.95" customHeight="1" x14ac:dyDescent="0.2"/>
  </sheetData>
  <mergeCells count="5">
    <mergeCell ref="A1:AA1"/>
    <mergeCell ref="I22:L22"/>
    <mergeCell ref="N23:O23"/>
    <mergeCell ref="C24:H24"/>
    <mergeCell ref="I24:J24"/>
  </mergeCells>
  <phoneticPr fontId="3" type="noConversion"/>
  <printOptions horizontalCentered="1" verticalCentered="1"/>
  <pageMargins left="0" right="0" top="0" bottom="0" header="0.5" footer="0.5"/>
  <pageSetup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L17" sqref="L17"/>
    </sheetView>
  </sheetViews>
  <sheetFormatPr defaultRowHeight="12.75" x14ac:dyDescent="0.2"/>
  <cols>
    <col min="1" max="1" width="4.7109375" customWidth="1"/>
    <col min="2" max="2" width="28.42578125" customWidth="1"/>
    <col min="4" max="23" width="3.7109375" customWidth="1"/>
    <col min="24" max="24" width="4.42578125" customWidth="1"/>
  </cols>
  <sheetData>
    <row r="1" spans="1:24" ht="33.75" x14ac:dyDescent="0.5">
      <c r="A1" s="181" t="s">
        <v>25</v>
      </c>
      <c r="B1" s="181"/>
      <c r="C1" s="181"/>
      <c r="D1" s="181"/>
      <c r="E1" s="182"/>
      <c r="F1" s="182"/>
      <c r="G1" s="182"/>
      <c r="H1" s="182"/>
      <c r="I1" s="182"/>
      <c r="J1" s="182"/>
      <c r="K1" s="182"/>
      <c r="L1" s="182"/>
      <c r="M1" s="182"/>
      <c r="N1" s="182"/>
      <c r="O1" s="182"/>
      <c r="P1" s="32"/>
      <c r="Q1" s="32"/>
      <c r="R1" s="32"/>
      <c r="S1" s="32"/>
      <c r="T1" s="32"/>
      <c r="U1" s="32"/>
      <c r="V1" s="32"/>
      <c r="W1" s="32"/>
    </row>
    <row r="2" spans="1:24" ht="78.75" customHeight="1" x14ac:dyDescent="0.25">
      <c r="A2" s="38" t="s">
        <v>3</v>
      </c>
      <c r="B2" s="13" t="s">
        <v>0</v>
      </c>
      <c r="C2" s="8" t="s">
        <v>1</v>
      </c>
      <c r="D2" s="37" t="str">
        <f>scout1!B20</f>
        <v>scout1</v>
      </c>
      <c r="E2" s="21" t="str">
        <f>scout2!B20</f>
        <v>scout2</v>
      </c>
      <c r="F2" s="37" t="str">
        <f>scout3!B20</f>
        <v>scout3</v>
      </c>
      <c r="G2" s="21" t="str">
        <f>scout4!B20</f>
        <v>scout4</v>
      </c>
      <c r="H2" s="37" t="str">
        <f>scout5!B20</f>
        <v>scout5</v>
      </c>
      <c r="I2" s="21" t="str">
        <f>scout6!B20</f>
        <v>scout6</v>
      </c>
      <c r="J2" s="37" t="str">
        <f>scout7!B20</f>
        <v>scout7</v>
      </c>
      <c r="K2" s="21" t="str">
        <f>scout8!B20</f>
        <v>scout8</v>
      </c>
      <c r="L2" s="37" t="str">
        <f>scout9!B20</f>
        <v>scout9</v>
      </c>
      <c r="M2" s="21" t="str">
        <f>scout10!B20</f>
        <v>scout10</v>
      </c>
      <c r="N2" s="37" t="str">
        <f>scout11!B20</f>
        <v>scout11</v>
      </c>
      <c r="O2" s="21" t="str">
        <f>scout12!B20</f>
        <v>scout12</v>
      </c>
      <c r="P2" s="37" t="str">
        <f>scout13!B20</f>
        <v>scout13</v>
      </c>
      <c r="Q2" s="21" t="str">
        <f>scout14!B20</f>
        <v>scout14</v>
      </c>
      <c r="R2" s="37" t="str">
        <f>scout15!B20</f>
        <v>scout15</v>
      </c>
      <c r="S2" s="21" t="str">
        <f>scout16!B20</f>
        <v>scout16</v>
      </c>
      <c r="T2" s="37" t="str">
        <f>scout17!B20</f>
        <v>scout17</v>
      </c>
      <c r="U2" s="21" t="str">
        <f>scout18!B20</f>
        <v>scout18</v>
      </c>
      <c r="V2" s="37" t="str">
        <f>scout19!B20</f>
        <v>scout19</v>
      </c>
      <c r="W2" s="21" t="str">
        <f>scout20!B20</f>
        <v>scout20</v>
      </c>
      <c r="X2" s="56" t="s">
        <v>26</v>
      </c>
    </row>
    <row r="3" spans="1:24" ht="18.75" customHeight="1" x14ac:dyDescent="0.25">
      <c r="A3" s="151">
        <f>'2018 Calculator'!C3</f>
        <v>1</v>
      </c>
      <c r="B3" s="18" t="str">
        <f>'2018 Calculator'!D3</f>
        <v>Military Dionation</v>
      </c>
      <c r="C3" s="148">
        <f>'2018 Calculator'!E3</f>
        <v>30</v>
      </c>
      <c r="D3" s="142">
        <f>scout1!I3</f>
        <v>0</v>
      </c>
      <c r="E3" s="140">
        <f>scout2!I3</f>
        <v>0</v>
      </c>
      <c r="F3" s="142">
        <f>scout3!I3</f>
        <v>0</v>
      </c>
      <c r="G3" s="140">
        <f>scout4!I3</f>
        <v>0</v>
      </c>
      <c r="H3" s="142">
        <f>scout5!I3</f>
        <v>0</v>
      </c>
      <c r="I3" s="140">
        <f>scout6!I3</f>
        <v>0</v>
      </c>
      <c r="J3" s="142">
        <f>scout7!I3</f>
        <v>0</v>
      </c>
      <c r="K3" s="140">
        <f>scout8!I3</f>
        <v>0</v>
      </c>
      <c r="L3" s="142">
        <f>scout9!I3</f>
        <v>0</v>
      </c>
      <c r="M3" s="140">
        <f>scout10!I3</f>
        <v>0</v>
      </c>
      <c r="N3" s="142">
        <f>scout11!I3</f>
        <v>0</v>
      </c>
      <c r="O3" s="140">
        <f>scout12!I3</f>
        <v>0</v>
      </c>
      <c r="P3" s="142">
        <f>scout13!I3</f>
        <v>0</v>
      </c>
      <c r="Q3" s="140">
        <f>scout14!I3</f>
        <v>0</v>
      </c>
      <c r="R3" s="142">
        <f>scout15!I3</f>
        <v>0</v>
      </c>
      <c r="S3" s="140">
        <f>scout16!I3</f>
        <v>0</v>
      </c>
      <c r="T3" s="142">
        <f>scout17!I3</f>
        <v>0</v>
      </c>
      <c r="U3" s="140">
        <f>scout18!I3</f>
        <v>0</v>
      </c>
      <c r="V3" s="142">
        <f>scout19!I3</f>
        <v>0</v>
      </c>
      <c r="W3" s="140">
        <f>scout20!I3</f>
        <v>0</v>
      </c>
      <c r="X3" s="57">
        <f>SUM(D3:W3)</f>
        <v>0</v>
      </c>
    </row>
    <row r="4" spans="1:24" ht="18.75" customHeight="1" x14ac:dyDescent="0.25">
      <c r="A4" s="151">
        <f>'2018 Calculator'!C4</f>
        <v>1</v>
      </c>
      <c r="B4" s="18" t="str">
        <f>'2018 Calculator'!D4</f>
        <v>Helping Hands Donation</v>
      </c>
      <c r="C4" s="148">
        <f>'2018 Calculator'!E4</f>
        <v>20</v>
      </c>
      <c r="D4" s="142">
        <f>scout1!I4</f>
        <v>0</v>
      </c>
      <c r="E4" s="140">
        <f>scout2!I4</f>
        <v>0</v>
      </c>
      <c r="F4" s="142">
        <f>scout3!I4</f>
        <v>0</v>
      </c>
      <c r="G4" s="140">
        <f>scout4!I4</f>
        <v>0</v>
      </c>
      <c r="H4" s="142">
        <f>scout5!I4</f>
        <v>0</v>
      </c>
      <c r="I4" s="140">
        <f>scout6!I4</f>
        <v>0</v>
      </c>
      <c r="J4" s="142">
        <f>scout7!I4</f>
        <v>0</v>
      </c>
      <c r="K4" s="140">
        <f>scout8!I4</f>
        <v>0</v>
      </c>
      <c r="L4" s="142">
        <f>scout9!I4</f>
        <v>0</v>
      </c>
      <c r="M4" s="140">
        <f>scout10!I4</f>
        <v>0</v>
      </c>
      <c r="N4" s="142">
        <f>scout11!I4</f>
        <v>0</v>
      </c>
      <c r="O4" s="140">
        <f>scout12!I4</f>
        <v>0</v>
      </c>
      <c r="P4" s="142">
        <f>scout13!I4</f>
        <v>0</v>
      </c>
      <c r="Q4" s="140">
        <f>scout14!I4</f>
        <v>0</v>
      </c>
      <c r="R4" s="142">
        <f>scout15!I4</f>
        <v>0</v>
      </c>
      <c r="S4" s="140">
        <f>scout16!I4</f>
        <v>0</v>
      </c>
      <c r="T4" s="142">
        <f>scout17!I4</f>
        <v>0</v>
      </c>
      <c r="U4" s="140">
        <f>scout18!I4</f>
        <v>0</v>
      </c>
      <c r="V4" s="142">
        <f>scout19!I4</f>
        <v>0</v>
      </c>
      <c r="W4" s="140">
        <f>scout20!I4</f>
        <v>0</v>
      </c>
      <c r="X4" s="57">
        <f t="shared" ref="X4:X17" si="0">SUM(D4:W4)</f>
        <v>0</v>
      </c>
    </row>
    <row r="5" spans="1:24" ht="18.75" customHeight="1" x14ac:dyDescent="0.25">
      <c r="A5" s="151">
        <f>'2018 Calculator'!C5</f>
        <v>1</v>
      </c>
      <c r="B5" s="18" t="str">
        <f>'2018 Calculator'!D5</f>
        <v>Husker Tin</v>
      </c>
      <c r="C5" s="148">
        <f>'2018 Calculator'!E5</f>
        <v>45</v>
      </c>
      <c r="D5" s="142">
        <f>scout1!I5</f>
        <v>0</v>
      </c>
      <c r="E5" s="140">
        <f>scout2!I5</f>
        <v>0</v>
      </c>
      <c r="F5" s="142">
        <f>scout3!I5</f>
        <v>0</v>
      </c>
      <c r="G5" s="140">
        <f>scout4!I5</f>
        <v>0</v>
      </c>
      <c r="H5" s="142">
        <f>scout5!I5</f>
        <v>0</v>
      </c>
      <c r="I5" s="140">
        <f>scout6!I5</f>
        <v>0</v>
      </c>
      <c r="J5" s="142">
        <f>scout7!I5</f>
        <v>0</v>
      </c>
      <c r="K5" s="140">
        <f>scout8!I5</f>
        <v>0</v>
      </c>
      <c r="L5" s="142">
        <f>scout9!I5</f>
        <v>0</v>
      </c>
      <c r="M5" s="140">
        <f>scout10!I5</f>
        <v>0</v>
      </c>
      <c r="N5" s="142">
        <f>scout11!I5</f>
        <v>0</v>
      </c>
      <c r="O5" s="140">
        <f>scout12!I5</f>
        <v>0</v>
      </c>
      <c r="P5" s="142">
        <f>scout13!I5</f>
        <v>0</v>
      </c>
      <c r="Q5" s="140">
        <f>scout14!I5</f>
        <v>0</v>
      </c>
      <c r="R5" s="142">
        <f>scout15!I5</f>
        <v>0</v>
      </c>
      <c r="S5" s="140">
        <f>scout16!I5</f>
        <v>0</v>
      </c>
      <c r="T5" s="142">
        <f>scout17!I5</f>
        <v>0</v>
      </c>
      <c r="U5" s="140">
        <f>scout18!I5</f>
        <v>0</v>
      </c>
      <c r="V5" s="142">
        <f>scout19!I5</f>
        <v>0</v>
      </c>
      <c r="W5" s="140">
        <f>scout20!I5</f>
        <v>0</v>
      </c>
      <c r="X5" s="57">
        <f t="shared" si="0"/>
        <v>0</v>
      </c>
    </row>
    <row r="6" spans="1:24" ht="18.75" customHeight="1" x14ac:dyDescent="0.25">
      <c r="A6" s="151">
        <f>'2018 Calculator'!C6</f>
        <v>1</v>
      </c>
      <c r="B6" s="18" t="str">
        <f>'2018 Calculator'!D6</f>
        <v>Cheese Lovers</v>
      </c>
      <c r="C6" s="148">
        <f>'2018 Calculator'!E6</f>
        <v>30</v>
      </c>
      <c r="D6" s="142">
        <f>scout1!I6</f>
        <v>0</v>
      </c>
      <c r="E6" s="140">
        <f>scout2!I6</f>
        <v>0</v>
      </c>
      <c r="F6" s="142">
        <f>scout3!I6</f>
        <v>0</v>
      </c>
      <c r="G6" s="140">
        <f>scout4!I6</f>
        <v>0</v>
      </c>
      <c r="H6" s="142">
        <f>scout5!I6</f>
        <v>0</v>
      </c>
      <c r="I6" s="140">
        <f>scout6!I6</f>
        <v>0</v>
      </c>
      <c r="J6" s="142">
        <f>scout7!I6</f>
        <v>0</v>
      </c>
      <c r="K6" s="140">
        <f>scout8!I6</f>
        <v>0</v>
      </c>
      <c r="L6" s="142">
        <f>scout9!I6</f>
        <v>0</v>
      </c>
      <c r="M6" s="140">
        <f>scout10!I6</f>
        <v>0</v>
      </c>
      <c r="N6" s="142">
        <f>scout11!I6</f>
        <v>0</v>
      </c>
      <c r="O6" s="140">
        <f>scout12!I6</f>
        <v>0</v>
      </c>
      <c r="P6" s="142">
        <f>scout13!I6</f>
        <v>0</v>
      </c>
      <c r="Q6" s="140">
        <f>scout14!I6</f>
        <v>0</v>
      </c>
      <c r="R6" s="142">
        <f>scout15!I6</f>
        <v>0</v>
      </c>
      <c r="S6" s="140">
        <f>scout16!I6</f>
        <v>0</v>
      </c>
      <c r="T6" s="142">
        <f>scout17!I6</f>
        <v>0</v>
      </c>
      <c r="U6" s="140">
        <f>scout18!I6</f>
        <v>0</v>
      </c>
      <c r="V6" s="142">
        <f>scout19!I6</f>
        <v>0</v>
      </c>
      <c r="W6" s="140">
        <f>scout20!I6</f>
        <v>0</v>
      </c>
      <c r="X6" s="57">
        <f t="shared" si="0"/>
        <v>0</v>
      </c>
    </row>
    <row r="7" spans="1:24" ht="18.75" customHeight="1" x14ac:dyDescent="0.25">
      <c r="A7" s="151">
        <f>'2018 Calculator'!C7</f>
        <v>12</v>
      </c>
      <c r="B7" s="18" t="str">
        <f>'2018 Calculator'!D7</f>
        <v>Choc. Caramel Crunch</v>
      </c>
      <c r="C7" s="148">
        <f>'2018 Calculator'!E7</f>
        <v>25</v>
      </c>
      <c r="D7" s="142">
        <f>scout1!I7</f>
        <v>0</v>
      </c>
      <c r="E7" s="140">
        <f>scout2!I7</f>
        <v>0</v>
      </c>
      <c r="F7" s="142">
        <f>scout3!I7</f>
        <v>0</v>
      </c>
      <c r="G7" s="140">
        <f>scout4!I7</f>
        <v>0</v>
      </c>
      <c r="H7" s="142">
        <f>scout5!I7</f>
        <v>0</v>
      </c>
      <c r="I7" s="140">
        <f>scout6!I7</f>
        <v>0</v>
      </c>
      <c r="J7" s="142">
        <f>scout7!I7</f>
        <v>0</v>
      </c>
      <c r="K7" s="140">
        <f>scout8!I7</f>
        <v>0</v>
      </c>
      <c r="L7" s="142">
        <f>scout9!I7</f>
        <v>0</v>
      </c>
      <c r="M7" s="140">
        <f>scout10!I7</f>
        <v>0</v>
      </c>
      <c r="N7" s="142">
        <f>scout11!I7</f>
        <v>0</v>
      </c>
      <c r="O7" s="140">
        <f>scout12!I7</f>
        <v>0</v>
      </c>
      <c r="P7" s="142">
        <f>scout13!I7</f>
        <v>0</v>
      </c>
      <c r="Q7" s="140">
        <f>scout14!I7</f>
        <v>0</v>
      </c>
      <c r="R7" s="142">
        <f>scout15!I7</f>
        <v>0</v>
      </c>
      <c r="S7" s="140">
        <f>scout16!I7</f>
        <v>0</v>
      </c>
      <c r="T7" s="142">
        <f>scout17!I7</f>
        <v>0</v>
      </c>
      <c r="U7" s="140">
        <f>scout18!I7</f>
        <v>0</v>
      </c>
      <c r="V7" s="142">
        <f>scout19!I7</f>
        <v>0</v>
      </c>
      <c r="W7" s="140">
        <f>scout20!I7</f>
        <v>0</v>
      </c>
      <c r="X7" s="57">
        <f t="shared" si="0"/>
        <v>0</v>
      </c>
    </row>
    <row r="8" spans="1:24" ht="18.75" customHeight="1" x14ac:dyDescent="0.25">
      <c r="A8" s="151">
        <f>'2018 Calculator'!C8</f>
        <v>12</v>
      </c>
      <c r="B8" s="18" t="str">
        <f>'2018 Calculator'!D8</f>
        <v>Salted Caramel Corn Bag</v>
      </c>
      <c r="C8" s="148">
        <f>'2018 Calculator'!E8</f>
        <v>25</v>
      </c>
      <c r="D8" s="142">
        <f>scout1!I8</f>
        <v>0</v>
      </c>
      <c r="E8" s="140">
        <f>scout2!I8</f>
        <v>0</v>
      </c>
      <c r="F8" s="142">
        <f>scout3!I8</f>
        <v>0</v>
      </c>
      <c r="G8" s="140">
        <f>scout4!I8</f>
        <v>0</v>
      </c>
      <c r="H8" s="142">
        <f>scout5!I8</f>
        <v>0</v>
      </c>
      <c r="I8" s="140">
        <f>scout6!I8</f>
        <v>0</v>
      </c>
      <c r="J8" s="142">
        <f>scout7!I8</f>
        <v>0</v>
      </c>
      <c r="K8" s="140">
        <f>scout8!I8</f>
        <v>0</v>
      </c>
      <c r="L8" s="142">
        <f>scout9!I8</f>
        <v>0</v>
      </c>
      <c r="M8" s="140">
        <f>scout10!I8</f>
        <v>0</v>
      </c>
      <c r="N8" s="142">
        <f>scout11!I8</f>
        <v>0</v>
      </c>
      <c r="O8" s="140">
        <f>scout12!I8</f>
        <v>0</v>
      </c>
      <c r="P8" s="142">
        <f>scout13!I8</f>
        <v>0</v>
      </c>
      <c r="Q8" s="140">
        <f>scout14!I8</f>
        <v>0</v>
      </c>
      <c r="R8" s="142">
        <f>scout15!I8</f>
        <v>0</v>
      </c>
      <c r="S8" s="140">
        <f>scout16!I8</f>
        <v>0</v>
      </c>
      <c r="T8" s="142">
        <f>scout17!I8</f>
        <v>0</v>
      </c>
      <c r="U8" s="140">
        <f>scout18!I8</f>
        <v>0</v>
      </c>
      <c r="V8" s="142">
        <f>scout19!I8</f>
        <v>0</v>
      </c>
      <c r="W8" s="140">
        <f>scout20!I8</f>
        <v>0</v>
      </c>
      <c r="X8" s="57">
        <f t="shared" si="0"/>
        <v>0</v>
      </c>
    </row>
    <row r="9" spans="1:24" ht="18.75" customHeight="1" x14ac:dyDescent="0.25">
      <c r="A9" s="151">
        <f>'2018 Calculator'!C9</f>
        <v>6</v>
      </c>
      <c r="B9" s="18" t="str">
        <f>'2018 Calculator'!D9</f>
        <v>Micro. Kettle Corn 18 pk</v>
      </c>
      <c r="C9" s="148">
        <f>'2018 Calculator'!E9</f>
        <v>25</v>
      </c>
      <c r="D9" s="142">
        <f>scout1!I9</f>
        <v>0</v>
      </c>
      <c r="E9" s="140">
        <f>scout2!I9</f>
        <v>0</v>
      </c>
      <c r="F9" s="142">
        <f>scout3!I9</f>
        <v>0</v>
      </c>
      <c r="G9" s="140">
        <f>scout4!I9</f>
        <v>0</v>
      </c>
      <c r="H9" s="142">
        <f>scout5!I9</f>
        <v>0</v>
      </c>
      <c r="I9" s="140">
        <f>scout6!I9</f>
        <v>0</v>
      </c>
      <c r="J9" s="142">
        <f>scout7!I9</f>
        <v>0</v>
      </c>
      <c r="K9" s="140">
        <f>scout8!I9</f>
        <v>0</v>
      </c>
      <c r="L9" s="142">
        <f>scout9!I9</f>
        <v>0</v>
      </c>
      <c r="M9" s="140">
        <f>scout10!I9</f>
        <v>0</v>
      </c>
      <c r="N9" s="142">
        <f>scout11!I9</f>
        <v>0</v>
      </c>
      <c r="O9" s="140">
        <f>scout12!I9</f>
        <v>0</v>
      </c>
      <c r="P9" s="142">
        <f>scout13!I9</f>
        <v>0</v>
      </c>
      <c r="Q9" s="140">
        <f>scout14!I9</f>
        <v>0</v>
      </c>
      <c r="R9" s="142">
        <f>scout15!I9</f>
        <v>0</v>
      </c>
      <c r="S9" s="140">
        <f>scout16!I9</f>
        <v>0</v>
      </c>
      <c r="T9" s="142">
        <f>scout17!I9</f>
        <v>0</v>
      </c>
      <c r="U9" s="140">
        <f>scout18!I9</f>
        <v>0</v>
      </c>
      <c r="V9" s="142">
        <f>scout19!I9</f>
        <v>0</v>
      </c>
      <c r="W9" s="140">
        <f>scout20!I9</f>
        <v>0</v>
      </c>
      <c r="X9" s="57">
        <f t="shared" si="0"/>
        <v>0</v>
      </c>
    </row>
    <row r="10" spans="1:24" ht="18.75" customHeight="1" x14ac:dyDescent="0.25">
      <c r="A10" s="151">
        <f>'2018 Calculator'!C10</f>
        <v>6</v>
      </c>
      <c r="B10" s="18" t="str">
        <f>'2018 Calculator'!D10</f>
        <v>Micro. Unbelievable 18 pk</v>
      </c>
      <c r="C10" s="148">
        <f>'2018 Calculator'!E10</f>
        <v>20</v>
      </c>
      <c r="D10" s="142">
        <f>scout1!I10</f>
        <v>0</v>
      </c>
      <c r="E10" s="140">
        <f>scout2!I10</f>
        <v>0</v>
      </c>
      <c r="F10" s="142">
        <f>scout3!I10</f>
        <v>0</v>
      </c>
      <c r="G10" s="140">
        <f>scout4!I10</f>
        <v>0</v>
      </c>
      <c r="H10" s="142">
        <f>scout5!I10</f>
        <v>0</v>
      </c>
      <c r="I10" s="140">
        <f>scout6!I10</f>
        <v>0</v>
      </c>
      <c r="J10" s="142">
        <f>scout7!I10</f>
        <v>0</v>
      </c>
      <c r="K10" s="140">
        <f>scout8!I10</f>
        <v>0</v>
      </c>
      <c r="L10" s="142">
        <f>scout9!I10</f>
        <v>0</v>
      </c>
      <c r="M10" s="140">
        <f>scout10!I10</f>
        <v>0</v>
      </c>
      <c r="N10" s="142">
        <f>scout11!I10</f>
        <v>0</v>
      </c>
      <c r="O10" s="140">
        <f>scout12!I10</f>
        <v>0</v>
      </c>
      <c r="P10" s="142">
        <f>scout13!I10</f>
        <v>0</v>
      </c>
      <c r="Q10" s="140">
        <f>scout14!I10</f>
        <v>0</v>
      </c>
      <c r="R10" s="142">
        <f>scout15!I10</f>
        <v>0</v>
      </c>
      <c r="S10" s="140">
        <f>scout16!I10</f>
        <v>0</v>
      </c>
      <c r="T10" s="142">
        <f>scout17!I10</f>
        <v>0</v>
      </c>
      <c r="U10" s="140">
        <f>scout18!I10</f>
        <v>0</v>
      </c>
      <c r="V10" s="142">
        <f>scout19!I10</f>
        <v>0</v>
      </c>
      <c r="W10" s="140">
        <f>scout20!I10</f>
        <v>0</v>
      </c>
      <c r="X10" s="57">
        <f t="shared" si="0"/>
        <v>0</v>
      </c>
    </row>
    <row r="11" spans="1:24" ht="18.75" customHeight="1" x14ac:dyDescent="0.25">
      <c r="A11" s="151">
        <f>'2018 Calculator'!C11</f>
        <v>12</v>
      </c>
      <c r="B11" s="18" t="str">
        <f>'2018 Calculator'!D11</f>
        <v>Premium Caramel Corn</v>
      </c>
      <c r="C11" s="148">
        <f>'2018 Calculator'!E11</f>
        <v>20</v>
      </c>
      <c r="D11" s="142">
        <f>scout1!I11</f>
        <v>0</v>
      </c>
      <c r="E11" s="140">
        <f>scout2!I11</f>
        <v>0</v>
      </c>
      <c r="F11" s="142">
        <f>scout3!I11</f>
        <v>0</v>
      </c>
      <c r="G11" s="140">
        <f>scout4!I11</f>
        <v>0</v>
      </c>
      <c r="H11" s="142">
        <f>scout5!I11</f>
        <v>0</v>
      </c>
      <c r="I11" s="140">
        <f>scout6!I11</f>
        <v>0</v>
      </c>
      <c r="J11" s="142">
        <f>scout7!I11</f>
        <v>0</v>
      </c>
      <c r="K11" s="140">
        <f>scout8!I11</f>
        <v>0</v>
      </c>
      <c r="L11" s="142">
        <f>scout9!I11</f>
        <v>0</v>
      </c>
      <c r="M11" s="140">
        <f>scout10!I11</f>
        <v>0</v>
      </c>
      <c r="N11" s="142">
        <f>scout11!I11</f>
        <v>0</v>
      </c>
      <c r="O11" s="140">
        <f>scout12!I11</f>
        <v>0</v>
      </c>
      <c r="P11" s="142">
        <f>scout13!I11</f>
        <v>0</v>
      </c>
      <c r="Q11" s="140">
        <f>scout14!I11</f>
        <v>0</v>
      </c>
      <c r="R11" s="142">
        <f>scout15!I11</f>
        <v>0</v>
      </c>
      <c r="S11" s="140">
        <f>scout16!I11</f>
        <v>0</v>
      </c>
      <c r="T11" s="142">
        <f>scout17!I11</f>
        <v>0</v>
      </c>
      <c r="U11" s="140">
        <f>scout18!I11</f>
        <v>0</v>
      </c>
      <c r="V11" s="142">
        <f>scout19!I11</f>
        <v>0</v>
      </c>
      <c r="W11" s="140">
        <f>scout20!I11</f>
        <v>0</v>
      </c>
      <c r="X11" s="57">
        <f t="shared" si="0"/>
        <v>0</v>
      </c>
    </row>
    <row r="12" spans="1:24" ht="18.75" customHeight="1" x14ac:dyDescent="0.25">
      <c r="A12" s="151">
        <f>'2018 Calculator'!C12</f>
        <v>12</v>
      </c>
      <c r="B12" s="18" t="str">
        <f>'2018 Calculator'!D12</f>
        <v>White Cheddar Tin</v>
      </c>
      <c r="C12" s="148">
        <f>'2018 Calculator'!E12</f>
        <v>15</v>
      </c>
      <c r="D12" s="142">
        <f>scout1!I12</f>
        <v>0</v>
      </c>
      <c r="E12" s="140">
        <f>scout2!I12</f>
        <v>0</v>
      </c>
      <c r="F12" s="142">
        <f>scout3!I12</f>
        <v>0</v>
      </c>
      <c r="G12" s="140">
        <f>scout4!I12</f>
        <v>0</v>
      </c>
      <c r="H12" s="142">
        <f>scout5!I12</f>
        <v>0</v>
      </c>
      <c r="I12" s="140">
        <f>scout6!I12</f>
        <v>0</v>
      </c>
      <c r="J12" s="142">
        <f>scout7!I12</f>
        <v>0</v>
      </c>
      <c r="K12" s="140">
        <f>scout8!I12</f>
        <v>0</v>
      </c>
      <c r="L12" s="142">
        <f>scout9!I12</f>
        <v>0</v>
      </c>
      <c r="M12" s="140">
        <f>scout10!I12</f>
        <v>0</v>
      </c>
      <c r="N12" s="142">
        <f>scout11!I12</f>
        <v>0</v>
      </c>
      <c r="O12" s="140">
        <f>scout12!I12</f>
        <v>0</v>
      </c>
      <c r="P12" s="142">
        <f>scout13!I12</f>
        <v>0</v>
      </c>
      <c r="Q12" s="140">
        <f>scout14!I12</f>
        <v>0</v>
      </c>
      <c r="R12" s="142">
        <f>scout15!I12</f>
        <v>0</v>
      </c>
      <c r="S12" s="140">
        <f>scout16!I12</f>
        <v>0</v>
      </c>
      <c r="T12" s="142">
        <f>scout17!I12</f>
        <v>0</v>
      </c>
      <c r="U12" s="140">
        <f>scout18!I12</f>
        <v>0</v>
      </c>
      <c r="V12" s="142">
        <f>scout19!I12</f>
        <v>0</v>
      </c>
      <c r="W12" s="140">
        <f>scout20!I12</f>
        <v>0</v>
      </c>
      <c r="X12" s="57">
        <f t="shared" si="0"/>
        <v>0</v>
      </c>
    </row>
    <row r="13" spans="1:24" ht="15.75" x14ac:dyDescent="0.25">
      <c r="A13" s="151">
        <f>'2018 Calculator'!C13</f>
        <v>6</v>
      </c>
      <c r="B13" s="18" t="str">
        <f>'2018 Calculator'!D13</f>
        <v>Classic Caramel Corn Bag</v>
      </c>
      <c r="C13" s="148">
        <f>'2018 Calculator'!E13</f>
        <v>10</v>
      </c>
      <c r="D13" s="142">
        <f>scout1!I13</f>
        <v>0</v>
      </c>
      <c r="E13" s="140">
        <f>scout2!I13</f>
        <v>0</v>
      </c>
      <c r="F13" s="142">
        <f>scout3!I13</f>
        <v>0</v>
      </c>
      <c r="G13" s="140">
        <f>scout4!I13</f>
        <v>0</v>
      </c>
      <c r="H13" s="142">
        <f>scout5!I13</f>
        <v>0</v>
      </c>
      <c r="I13" s="140">
        <f>scout6!I13</f>
        <v>0</v>
      </c>
      <c r="J13" s="142">
        <f>scout7!I13</f>
        <v>0</v>
      </c>
      <c r="K13" s="140">
        <f>scout8!I13</f>
        <v>0</v>
      </c>
      <c r="L13" s="142">
        <f>scout9!I13</f>
        <v>0</v>
      </c>
      <c r="M13" s="140">
        <f>scout10!I13</f>
        <v>0</v>
      </c>
      <c r="N13" s="142">
        <f>scout11!I13</f>
        <v>0</v>
      </c>
      <c r="O13" s="140">
        <f>scout12!I13</f>
        <v>0</v>
      </c>
      <c r="P13" s="142">
        <f>scout13!I13</f>
        <v>0</v>
      </c>
      <c r="Q13" s="140">
        <f>scout14!I13</f>
        <v>0</v>
      </c>
      <c r="R13" s="142">
        <f>scout15!I13</f>
        <v>0</v>
      </c>
      <c r="S13" s="140">
        <f>scout16!I13</f>
        <v>0</v>
      </c>
      <c r="T13" s="142">
        <f>scout17!I13</f>
        <v>0</v>
      </c>
      <c r="U13" s="140">
        <f>scout18!I13</f>
        <v>0</v>
      </c>
      <c r="V13" s="142">
        <f>scout19!I13</f>
        <v>0</v>
      </c>
      <c r="W13" s="140">
        <f>scout20!I13</f>
        <v>0</v>
      </c>
      <c r="X13" s="57">
        <f t="shared" si="0"/>
        <v>0</v>
      </c>
    </row>
    <row r="14" spans="1:24" ht="15.75" x14ac:dyDescent="0.25">
      <c r="A14" s="151">
        <f>'2018 Calculator'!C14</f>
        <v>12</v>
      </c>
      <c r="B14" s="18" t="str">
        <f>'2018 Calculator'!D14</f>
        <v>Popping Corn Bag</v>
      </c>
      <c r="C14" s="148">
        <f>'2018 Calculator'!E14</f>
        <v>10</v>
      </c>
      <c r="D14" s="142">
        <f>scout1!I14</f>
        <v>0</v>
      </c>
      <c r="E14" s="140">
        <f>scout2!I14</f>
        <v>0</v>
      </c>
      <c r="F14" s="142">
        <f>scout3!I14</f>
        <v>0</v>
      </c>
      <c r="G14" s="140">
        <f>scout4!I14</f>
        <v>0</v>
      </c>
      <c r="H14" s="142">
        <f>scout5!I14</f>
        <v>0</v>
      </c>
      <c r="I14" s="140">
        <f>scout6!I14</f>
        <v>0</v>
      </c>
      <c r="J14" s="142">
        <f>scout7!I14</f>
        <v>0</v>
      </c>
      <c r="K14" s="140">
        <f>scout8!I14</f>
        <v>0</v>
      </c>
      <c r="L14" s="142">
        <f>scout9!I14</f>
        <v>0</v>
      </c>
      <c r="M14" s="140">
        <f>scout10!I14</f>
        <v>0</v>
      </c>
      <c r="N14" s="142">
        <f>scout11!I14</f>
        <v>0</v>
      </c>
      <c r="O14" s="140">
        <f>scout12!I14</f>
        <v>0</v>
      </c>
      <c r="P14" s="142">
        <f>scout13!I14</f>
        <v>0</v>
      </c>
      <c r="Q14" s="140">
        <f>scout14!I14</f>
        <v>0</v>
      </c>
      <c r="R14" s="142">
        <f>scout15!I14</f>
        <v>0</v>
      </c>
      <c r="S14" s="140">
        <f>scout16!I14</f>
        <v>0</v>
      </c>
      <c r="T14" s="142">
        <f>scout17!I14</f>
        <v>0</v>
      </c>
      <c r="U14" s="140">
        <f>scout18!I14</f>
        <v>0</v>
      </c>
      <c r="V14" s="142">
        <f>scout19!I14</f>
        <v>0</v>
      </c>
      <c r="W14" s="140">
        <f>scout20!I14</f>
        <v>0</v>
      </c>
      <c r="X14" s="57">
        <f t="shared" si="0"/>
        <v>0</v>
      </c>
    </row>
    <row r="15" spans="1:24" ht="15.75" x14ac:dyDescent="0.25">
      <c r="A15" s="151">
        <f>'2018 Calculator'!C15</f>
        <v>0</v>
      </c>
      <c r="B15" s="18">
        <f>'2018 Calculator'!D15</f>
        <v>0</v>
      </c>
      <c r="C15" s="148">
        <f>'2018 Calculator'!E15</f>
        <v>0</v>
      </c>
      <c r="D15" s="142">
        <f>scout1!I15</f>
        <v>0</v>
      </c>
      <c r="E15" s="140">
        <f>scout2!I15</f>
        <v>0</v>
      </c>
      <c r="F15" s="142">
        <f>scout3!I15</f>
        <v>0</v>
      </c>
      <c r="G15" s="140">
        <f>scout4!I15</f>
        <v>0</v>
      </c>
      <c r="H15" s="142">
        <f>scout5!I15</f>
        <v>0</v>
      </c>
      <c r="I15" s="140">
        <f>scout6!I15</f>
        <v>0</v>
      </c>
      <c r="J15" s="142">
        <f>scout7!I15</f>
        <v>0</v>
      </c>
      <c r="K15" s="140">
        <f>scout8!I15</f>
        <v>0</v>
      </c>
      <c r="L15" s="142">
        <f>scout9!I15</f>
        <v>0</v>
      </c>
      <c r="M15" s="140">
        <f>scout10!I15</f>
        <v>0</v>
      </c>
      <c r="N15" s="142">
        <f>scout11!I15</f>
        <v>0</v>
      </c>
      <c r="O15" s="140">
        <f>scout12!I15</f>
        <v>0</v>
      </c>
      <c r="P15" s="142">
        <f>scout13!I15</f>
        <v>0</v>
      </c>
      <c r="Q15" s="140">
        <f>scout14!I15</f>
        <v>0</v>
      </c>
      <c r="R15" s="142">
        <f>scout15!I15</f>
        <v>0</v>
      </c>
      <c r="S15" s="140">
        <f>scout16!I15</f>
        <v>0</v>
      </c>
      <c r="T15" s="142">
        <f>scout17!I15</f>
        <v>0</v>
      </c>
      <c r="U15" s="140">
        <f>scout18!I15</f>
        <v>0</v>
      </c>
      <c r="V15" s="142">
        <f>scout19!I15</f>
        <v>0</v>
      </c>
      <c r="W15" s="140">
        <f>scout20!I15</f>
        <v>0</v>
      </c>
      <c r="X15" s="57">
        <f t="shared" si="0"/>
        <v>0</v>
      </c>
    </row>
    <row r="16" spans="1:24" ht="15.75" x14ac:dyDescent="0.25">
      <c r="A16" s="151">
        <f>'2018 Calculator'!C16</f>
        <v>0</v>
      </c>
      <c r="B16" s="18">
        <f>'2018 Calculator'!D16</f>
        <v>0</v>
      </c>
      <c r="C16" s="148">
        <f>'2018 Calculator'!E16</f>
        <v>0</v>
      </c>
      <c r="D16" s="142">
        <f>scout1!I16</f>
        <v>0</v>
      </c>
      <c r="E16" s="140">
        <f>scout2!I16</f>
        <v>0</v>
      </c>
      <c r="F16" s="142">
        <f>scout3!I16</f>
        <v>0</v>
      </c>
      <c r="G16" s="140">
        <f>scout4!I16</f>
        <v>0</v>
      </c>
      <c r="H16" s="142">
        <f>scout5!I16</f>
        <v>0</v>
      </c>
      <c r="I16" s="140">
        <f>scout6!I16</f>
        <v>0</v>
      </c>
      <c r="J16" s="142">
        <f>scout7!I16</f>
        <v>0</v>
      </c>
      <c r="K16" s="140">
        <f>scout8!I16</f>
        <v>0</v>
      </c>
      <c r="L16" s="142">
        <f>scout9!I16</f>
        <v>0</v>
      </c>
      <c r="M16" s="140">
        <f>scout10!I16</f>
        <v>0</v>
      </c>
      <c r="N16" s="142">
        <f>scout11!I16</f>
        <v>0</v>
      </c>
      <c r="O16" s="140">
        <f>scout12!I16</f>
        <v>0</v>
      </c>
      <c r="P16" s="142">
        <f>scout13!I16</f>
        <v>0</v>
      </c>
      <c r="Q16" s="140">
        <f>scout14!I16</f>
        <v>0</v>
      </c>
      <c r="R16" s="142">
        <f>scout15!I16</f>
        <v>0</v>
      </c>
      <c r="S16" s="140">
        <f>scout16!I16</f>
        <v>0</v>
      </c>
      <c r="T16" s="142">
        <f>scout17!I16</f>
        <v>0</v>
      </c>
      <c r="U16" s="140">
        <f>scout18!I16</f>
        <v>0</v>
      </c>
      <c r="V16" s="142">
        <f>scout19!I16</f>
        <v>0</v>
      </c>
      <c r="W16" s="140">
        <f>scout20!I16</f>
        <v>0</v>
      </c>
      <c r="X16" s="57">
        <f t="shared" si="0"/>
        <v>0</v>
      </c>
    </row>
    <row r="17" spans="1:24" ht="15.75" x14ac:dyDescent="0.25">
      <c r="A17" s="151">
        <f>'2018 Calculator'!C17</f>
        <v>0</v>
      </c>
      <c r="B17" s="18">
        <f>'2018 Calculator'!D17</f>
        <v>0</v>
      </c>
      <c r="C17" s="148">
        <f>'2018 Calculator'!E17</f>
        <v>0</v>
      </c>
      <c r="D17" s="142">
        <f>scout1!I17</f>
        <v>0</v>
      </c>
      <c r="E17" s="140">
        <f>scout2!I17</f>
        <v>0</v>
      </c>
      <c r="F17" s="142">
        <f>scout3!I17</f>
        <v>0</v>
      </c>
      <c r="G17" s="140">
        <f>scout4!I17</f>
        <v>0</v>
      </c>
      <c r="H17" s="142">
        <f>scout5!I17</f>
        <v>0</v>
      </c>
      <c r="I17" s="140">
        <f>scout6!I17</f>
        <v>0</v>
      </c>
      <c r="J17" s="142">
        <f>scout7!I17</f>
        <v>0</v>
      </c>
      <c r="K17" s="140">
        <f>scout8!I17</f>
        <v>0</v>
      </c>
      <c r="L17" s="142">
        <f>scout9!I17</f>
        <v>0</v>
      </c>
      <c r="M17" s="140">
        <f>scout10!I17</f>
        <v>0</v>
      </c>
      <c r="N17" s="142">
        <f>scout11!I17</f>
        <v>0</v>
      </c>
      <c r="O17" s="140">
        <f>scout12!I17</f>
        <v>0</v>
      </c>
      <c r="P17" s="142">
        <f>scout13!I17</f>
        <v>0</v>
      </c>
      <c r="Q17" s="140">
        <f>scout14!I17</f>
        <v>0</v>
      </c>
      <c r="R17" s="142">
        <f>scout15!I17</f>
        <v>0</v>
      </c>
      <c r="S17" s="140">
        <f>scout16!I17</f>
        <v>0</v>
      </c>
      <c r="T17" s="142">
        <f>scout17!I17</f>
        <v>0</v>
      </c>
      <c r="U17" s="140">
        <f>scout18!I17</f>
        <v>0</v>
      </c>
      <c r="V17" s="142">
        <f>scout19!I17</f>
        <v>0</v>
      </c>
      <c r="W17" s="140">
        <f>scout20!I17</f>
        <v>0</v>
      </c>
      <c r="X17" s="57">
        <f t="shared" si="0"/>
        <v>0</v>
      </c>
    </row>
    <row r="18" spans="1:24" ht="15.75" x14ac:dyDescent="0.25">
      <c r="A18" s="151"/>
      <c r="B18" s="18"/>
      <c r="C18" s="18"/>
      <c r="D18" s="142"/>
      <c r="E18" s="140"/>
      <c r="F18" s="142"/>
      <c r="G18" s="140"/>
      <c r="H18" s="142"/>
      <c r="I18" s="140"/>
      <c r="J18" s="142"/>
      <c r="K18" s="140"/>
      <c r="L18" s="142"/>
      <c r="M18" s="140"/>
      <c r="N18" s="142"/>
      <c r="O18" s="140"/>
      <c r="P18" s="142"/>
      <c r="Q18" s="140"/>
      <c r="R18" s="142"/>
      <c r="S18" s="140"/>
      <c r="T18" s="142"/>
      <c r="U18" s="140"/>
      <c r="V18" s="142"/>
      <c r="W18" s="140"/>
      <c r="X18" s="57"/>
    </row>
    <row r="19" spans="1:24" ht="15.75" x14ac:dyDescent="0.25">
      <c r="A19" s="151"/>
      <c r="B19" s="18"/>
      <c r="C19" s="18"/>
      <c r="D19" s="142"/>
      <c r="E19" s="140"/>
      <c r="F19" s="142"/>
      <c r="G19" s="140"/>
      <c r="H19" s="142"/>
      <c r="I19" s="140"/>
      <c r="J19" s="142"/>
      <c r="K19" s="140"/>
      <c r="L19" s="142"/>
      <c r="M19" s="140"/>
      <c r="N19" s="142"/>
      <c r="O19" s="140"/>
      <c r="P19" s="142"/>
      <c r="Q19" s="140"/>
      <c r="R19" s="142"/>
      <c r="S19" s="140"/>
      <c r="T19" s="142"/>
      <c r="U19" s="140"/>
      <c r="V19" s="142"/>
      <c r="W19" s="140"/>
      <c r="X19" s="57"/>
    </row>
  </sheetData>
  <mergeCells count="1">
    <mergeCell ref="A1:O1"/>
  </mergeCells>
  <phoneticPr fontId="3" type="noConversion"/>
  <pageMargins left="0.75" right="0.75" top="1" bottom="1" header="0.5" footer="0.5"/>
  <pageSetup orientation="landscape" horizontalDpi="4294967293"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10" sqref="A10:B10"/>
    </sheetView>
  </sheetViews>
  <sheetFormatPr defaultRowHeight="12.75" x14ac:dyDescent="0.2"/>
  <cols>
    <col min="1" max="1" width="15.42578125" customWidth="1"/>
    <col min="2" max="2" width="11.42578125" customWidth="1"/>
    <col min="3" max="4" width="22.5703125" customWidth="1"/>
    <col min="5" max="5" width="15.42578125" customWidth="1"/>
    <col min="6" max="6" width="16.42578125" customWidth="1"/>
  </cols>
  <sheetData>
    <row r="1" spans="1:10" ht="27.75" thickBot="1" x14ac:dyDescent="0.4">
      <c r="A1" s="189" t="s">
        <v>9</v>
      </c>
      <c r="B1" s="190"/>
      <c r="C1" s="190"/>
      <c r="D1" s="190"/>
      <c r="E1" s="190"/>
      <c r="F1" s="191"/>
    </row>
    <row r="2" spans="1:10" ht="18" x14ac:dyDescent="0.25">
      <c r="A2" s="64" t="s">
        <v>36</v>
      </c>
      <c r="B2" s="65"/>
      <c r="C2" s="24"/>
      <c r="D2" s="24"/>
      <c r="E2" s="128" t="s">
        <v>37</v>
      </c>
      <c r="F2" s="65"/>
    </row>
    <row r="3" spans="1:10" ht="18" x14ac:dyDescent="0.25">
      <c r="A3" s="64" t="s">
        <v>38</v>
      </c>
      <c r="B3" s="66"/>
      <c r="C3" s="192" t="s">
        <v>39</v>
      </c>
      <c r="D3" s="192"/>
      <c r="E3" s="128" t="s">
        <v>40</v>
      </c>
      <c r="F3" s="66"/>
    </row>
    <row r="4" spans="1:10" ht="18" x14ac:dyDescent="0.25">
      <c r="A4" s="64" t="s">
        <v>41</v>
      </c>
      <c r="B4" s="66"/>
      <c r="C4" s="192"/>
      <c r="D4" s="192"/>
      <c r="E4" s="128" t="s">
        <v>42</v>
      </c>
      <c r="F4" s="66"/>
    </row>
    <row r="5" spans="1:10" ht="15" x14ac:dyDescent="0.2">
      <c r="A5" s="70"/>
      <c r="B5" s="70"/>
      <c r="C5" s="32"/>
      <c r="D5" s="32"/>
      <c r="E5" s="128" t="s">
        <v>4</v>
      </c>
      <c r="F5" s="66"/>
    </row>
    <row r="6" spans="1:10" ht="18" x14ac:dyDescent="0.25">
      <c r="A6" s="70"/>
      <c r="B6" s="70"/>
      <c r="C6" s="70"/>
      <c r="D6" s="70"/>
      <c r="E6" s="72"/>
      <c r="F6" s="67"/>
    </row>
    <row r="7" spans="1:10" x14ac:dyDescent="0.2">
      <c r="A7" s="70"/>
      <c r="B7" s="70"/>
      <c r="C7" s="70"/>
      <c r="D7" s="70"/>
      <c r="E7" s="32"/>
      <c r="F7" s="32"/>
    </row>
    <row r="9" spans="1:10" ht="20.25" x14ac:dyDescent="0.3">
      <c r="A9" s="193" t="s">
        <v>5</v>
      </c>
      <c r="B9" s="194"/>
      <c r="C9" s="195" t="s">
        <v>43</v>
      </c>
      <c r="D9" s="196"/>
      <c r="E9" s="197" t="s">
        <v>44</v>
      </c>
      <c r="F9" s="198"/>
    </row>
    <row r="10" spans="1:10" ht="19.5" customHeight="1" x14ac:dyDescent="0.25">
      <c r="A10" s="185" t="str">
        <f>scout1!B20</f>
        <v>scout1</v>
      </c>
      <c r="B10" s="186"/>
      <c r="C10" s="187">
        <f>scout1!B21</f>
        <v>0</v>
      </c>
      <c r="D10" s="188"/>
      <c r="E10" s="183">
        <f>scout1!K20</f>
        <v>0</v>
      </c>
      <c r="F10" s="184"/>
      <c r="J10" s="120"/>
    </row>
    <row r="11" spans="1:10" ht="19.5" customHeight="1" x14ac:dyDescent="0.25">
      <c r="A11" s="185" t="str">
        <f>scout2!B20</f>
        <v>scout2</v>
      </c>
      <c r="B11" s="186"/>
      <c r="C11" s="187">
        <f>scout1!B22</f>
        <v>0</v>
      </c>
      <c r="D11" s="188"/>
      <c r="E11" s="183">
        <f>scout2!K20</f>
        <v>0</v>
      </c>
      <c r="F11" s="184"/>
      <c r="J11" s="121"/>
    </row>
    <row r="12" spans="1:10" ht="19.5" customHeight="1" x14ac:dyDescent="0.25">
      <c r="A12" s="185" t="str">
        <f>scout3!B20</f>
        <v>scout3</v>
      </c>
      <c r="B12" s="186"/>
      <c r="C12" s="187">
        <f>scout1!B23</f>
        <v>0</v>
      </c>
      <c r="D12" s="188"/>
      <c r="E12" s="183">
        <f>scout3!K20</f>
        <v>0</v>
      </c>
      <c r="F12" s="184"/>
    </row>
    <row r="13" spans="1:10" ht="19.5" customHeight="1" x14ac:dyDescent="0.25">
      <c r="A13" s="185" t="str">
        <f>scout4!B20</f>
        <v>scout4</v>
      </c>
      <c r="B13" s="186"/>
      <c r="C13" s="187">
        <f>scout1!B24</f>
        <v>0</v>
      </c>
      <c r="D13" s="188"/>
      <c r="E13" s="183">
        <f>scout4!K20</f>
        <v>0</v>
      </c>
      <c r="F13" s="184"/>
    </row>
    <row r="14" spans="1:10" ht="19.5" customHeight="1" x14ac:dyDescent="0.25">
      <c r="A14" s="185" t="str">
        <f>scout5!B20</f>
        <v>scout5</v>
      </c>
      <c r="B14" s="186"/>
      <c r="C14" s="187">
        <f>scout1!B25</f>
        <v>0</v>
      </c>
      <c r="D14" s="188"/>
      <c r="E14" s="183">
        <f>scout5!K20</f>
        <v>0</v>
      </c>
      <c r="F14" s="184"/>
    </row>
    <row r="15" spans="1:10" ht="19.5" customHeight="1" x14ac:dyDescent="0.25">
      <c r="A15" s="185" t="str">
        <f>scout6!B20</f>
        <v>scout6</v>
      </c>
      <c r="B15" s="186"/>
      <c r="C15" s="187">
        <f>scout1!B26</f>
        <v>0</v>
      </c>
      <c r="D15" s="188"/>
      <c r="E15" s="183">
        <f>scout6!K20</f>
        <v>0</v>
      </c>
      <c r="F15" s="184"/>
    </row>
    <row r="16" spans="1:10" ht="19.5" customHeight="1" x14ac:dyDescent="0.25">
      <c r="A16" s="185" t="str">
        <f>scout7!B20</f>
        <v>scout7</v>
      </c>
      <c r="B16" s="186"/>
      <c r="C16" s="187">
        <f>scout1!B27</f>
        <v>0</v>
      </c>
      <c r="D16" s="188"/>
      <c r="E16" s="183">
        <f>scout7!K20</f>
        <v>0</v>
      </c>
      <c r="F16" s="184"/>
    </row>
    <row r="17" spans="1:6" ht="19.5" customHeight="1" x14ac:dyDescent="0.25">
      <c r="A17" s="185" t="str">
        <f>scout8!B20</f>
        <v>scout8</v>
      </c>
      <c r="B17" s="186"/>
      <c r="C17" s="187">
        <f>scout1!B28</f>
        <v>0</v>
      </c>
      <c r="D17" s="188"/>
      <c r="E17" s="183">
        <f>scout8!K20</f>
        <v>0</v>
      </c>
      <c r="F17" s="184"/>
    </row>
    <row r="18" spans="1:6" ht="19.5" customHeight="1" x14ac:dyDescent="0.25">
      <c r="A18" s="185" t="str">
        <f>scout9!B20</f>
        <v>scout9</v>
      </c>
      <c r="B18" s="186"/>
      <c r="C18" s="187">
        <f>scout1!B29</f>
        <v>0</v>
      </c>
      <c r="D18" s="188"/>
      <c r="E18" s="183">
        <f>scout9!K20</f>
        <v>0</v>
      </c>
      <c r="F18" s="184"/>
    </row>
    <row r="19" spans="1:6" ht="19.5" customHeight="1" x14ac:dyDescent="0.25">
      <c r="A19" s="185" t="str">
        <f>scout10!B20</f>
        <v>scout10</v>
      </c>
      <c r="B19" s="186"/>
      <c r="C19" s="187">
        <f>scout1!B30</f>
        <v>0</v>
      </c>
      <c r="D19" s="188"/>
      <c r="E19" s="183">
        <f>scout10!K20</f>
        <v>0</v>
      </c>
      <c r="F19" s="184"/>
    </row>
    <row r="20" spans="1:6" ht="19.5" customHeight="1" x14ac:dyDescent="0.25">
      <c r="A20" s="185" t="str">
        <f>scout11!B20</f>
        <v>scout11</v>
      </c>
      <c r="B20" s="186"/>
      <c r="C20" s="187">
        <f>scout1!B31</f>
        <v>0</v>
      </c>
      <c r="D20" s="188"/>
      <c r="E20" s="183">
        <f>scout11!K20</f>
        <v>0</v>
      </c>
      <c r="F20" s="184"/>
    </row>
    <row r="21" spans="1:6" ht="19.5" customHeight="1" x14ac:dyDescent="0.25">
      <c r="A21" s="185" t="str">
        <f>scout12!B20</f>
        <v>scout12</v>
      </c>
      <c r="B21" s="186"/>
      <c r="C21" s="187">
        <f>scout1!B32</f>
        <v>0</v>
      </c>
      <c r="D21" s="188"/>
      <c r="E21" s="183">
        <f>scout12!K20</f>
        <v>0</v>
      </c>
      <c r="F21" s="184"/>
    </row>
    <row r="22" spans="1:6" ht="19.5" customHeight="1" x14ac:dyDescent="0.25">
      <c r="A22" s="185" t="str">
        <f>scout13!B20</f>
        <v>scout13</v>
      </c>
      <c r="B22" s="186"/>
      <c r="C22" s="187">
        <f>scout1!B33</f>
        <v>0</v>
      </c>
      <c r="D22" s="188"/>
      <c r="E22" s="183">
        <f>scout13!K20</f>
        <v>0</v>
      </c>
      <c r="F22" s="184"/>
    </row>
    <row r="23" spans="1:6" ht="19.5" customHeight="1" x14ac:dyDescent="0.25">
      <c r="A23" s="185" t="str">
        <f>scout14!B20</f>
        <v>scout14</v>
      </c>
      <c r="B23" s="186"/>
      <c r="C23" s="187">
        <f>scout1!B34</f>
        <v>0</v>
      </c>
      <c r="D23" s="188"/>
      <c r="E23" s="183">
        <f>scout14!K20</f>
        <v>0</v>
      </c>
      <c r="F23" s="184"/>
    </row>
    <row r="24" spans="1:6" ht="19.5" customHeight="1" x14ac:dyDescent="0.25">
      <c r="A24" s="185" t="str">
        <f>scout15!B20</f>
        <v>scout15</v>
      </c>
      <c r="B24" s="186"/>
      <c r="C24" s="187">
        <f>scout1!B35</f>
        <v>0</v>
      </c>
      <c r="D24" s="188"/>
      <c r="E24" s="183">
        <f>scout15!K20</f>
        <v>0</v>
      </c>
      <c r="F24" s="184"/>
    </row>
    <row r="25" spans="1:6" ht="19.5" customHeight="1" x14ac:dyDescent="0.25">
      <c r="A25" s="185" t="str">
        <f>scout16!B20</f>
        <v>scout16</v>
      </c>
      <c r="B25" s="186"/>
      <c r="C25" s="187">
        <f>scout1!B36</f>
        <v>0</v>
      </c>
      <c r="D25" s="188"/>
      <c r="E25" s="183">
        <f>scout16!K20</f>
        <v>0</v>
      </c>
      <c r="F25" s="184"/>
    </row>
    <row r="26" spans="1:6" ht="19.5" customHeight="1" x14ac:dyDescent="0.25">
      <c r="A26" s="185" t="str">
        <f>scout17!B20</f>
        <v>scout17</v>
      </c>
      <c r="B26" s="186"/>
      <c r="C26" s="187">
        <f>scout1!B37</f>
        <v>0</v>
      </c>
      <c r="D26" s="188"/>
      <c r="E26" s="183">
        <f>scout17!K20</f>
        <v>0</v>
      </c>
      <c r="F26" s="184"/>
    </row>
    <row r="27" spans="1:6" ht="19.5" customHeight="1" x14ac:dyDescent="0.25">
      <c r="A27" s="185" t="str">
        <f>scout18!B20</f>
        <v>scout18</v>
      </c>
      <c r="B27" s="186"/>
      <c r="C27" s="187">
        <f>scout1!B38</f>
        <v>0</v>
      </c>
      <c r="D27" s="188"/>
      <c r="E27" s="183">
        <f>scout18!K20</f>
        <v>0</v>
      </c>
      <c r="F27" s="184"/>
    </row>
    <row r="28" spans="1:6" ht="19.5" customHeight="1" x14ac:dyDescent="0.25">
      <c r="A28" s="185" t="str">
        <f>scout19!B20</f>
        <v>scout19</v>
      </c>
      <c r="B28" s="186"/>
      <c r="C28" s="187">
        <f>scout1!B39</f>
        <v>0</v>
      </c>
      <c r="D28" s="188"/>
      <c r="E28" s="183">
        <f>scout19!K20</f>
        <v>0</v>
      </c>
      <c r="F28" s="184"/>
    </row>
    <row r="29" spans="1:6" ht="19.5" customHeight="1" x14ac:dyDescent="0.25">
      <c r="A29" s="185" t="str">
        <f>scout20!B20</f>
        <v>scout20</v>
      </c>
      <c r="B29" s="186"/>
      <c r="C29" s="187">
        <f>scout1!B40</f>
        <v>0</v>
      </c>
      <c r="D29" s="188"/>
      <c r="E29" s="183">
        <f>scout20!K20</f>
        <v>0</v>
      </c>
      <c r="F29" s="184"/>
    </row>
    <row r="30" spans="1:6" ht="18" x14ac:dyDescent="0.25">
      <c r="A30" s="68"/>
      <c r="B30" s="69"/>
      <c r="C30" s="144" t="s">
        <v>12</v>
      </c>
      <c r="D30" s="71"/>
      <c r="E30" s="183">
        <f>SUM(E10:E29)</f>
        <v>0</v>
      </c>
      <c r="F30" s="184"/>
    </row>
  </sheetData>
  <mergeCells count="66">
    <mergeCell ref="E18:F18"/>
    <mergeCell ref="A15:B15"/>
    <mergeCell ref="A16:B16"/>
    <mergeCell ref="A17:B17"/>
    <mergeCell ref="E19:F19"/>
    <mergeCell ref="A19:B19"/>
    <mergeCell ref="A18:B18"/>
    <mergeCell ref="C15:D15"/>
    <mergeCell ref="C16:D16"/>
    <mergeCell ref="E15:F15"/>
    <mergeCell ref="E16:F16"/>
    <mergeCell ref="E17:F17"/>
    <mergeCell ref="A24:B24"/>
    <mergeCell ref="C24:D24"/>
    <mergeCell ref="E24:F24"/>
    <mergeCell ref="A20:B20"/>
    <mergeCell ref="A21:B21"/>
    <mergeCell ref="E21:F21"/>
    <mergeCell ref="E20:F20"/>
    <mergeCell ref="E30:F30"/>
    <mergeCell ref="A23:B23"/>
    <mergeCell ref="C23:D23"/>
    <mergeCell ref="E23:F23"/>
    <mergeCell ref="A25:B25"/>
    <mergeCell ref="C25:D25"/>
    <mergeCell ref="E25:F25"/>
    <mergeCell ref="A26:B26"/>
    <mergeCell ref="C26:D26"/>
    <mergeCell ref="E26:F26"/>
    <mergeCell ref="A29:B29"/>
    <mergeCell ref="C29:D29"/>
    <mergeCell ref="E29:F29"/>
    <mergeCell ref="A28:B28"/>
    <mergeCell ref="C28:D28"/>
    <mergeCell ref="E28:F28"/>
    <mergeCell ref="A27:B27"/>
    <mergeCell ref="C27:D27"/>
    <mergeCell ref="E27:F27"/>
    <mergeCell ref="E12:F12"/>
    <mergeCell ref="E11:F11"/>
    <mergeCell ref="E13:F13"/>
    <mergeCell ref="E14:F14"/>
    <mergeCell ref="C14:D14"/>
    <mergeCell ref="C17:D17"/>
    <mergeCell ref="A22:B22"/>
    <mergeCell ref="C22:D22"/>
    <mergeCell ref="E22:F22"/>
    <mergeCell ref="C18:D18"/>
    <mergeCell ref="C19:D19"/>
    <mergeCell ref="C20:D20"/>
    <mergeCell ref="C21:D21"/>
    <mergeCell ref="A1:F1"/>
    <mergeCell ref="C3:D4"/>
    <mergeCell ref="A9:B9"/>
    <mergeCell ref="C9:D9"/>
    <mergeCell ref="E9:F9"/>
    <mergeCell ref="E10:F10"/>
    <mergeCell ref="A14:B14"/>
    <mergeCell ref="A10:B10"/>
    <mergeCell ref="A11:B11"/>
    <mergeCell ref="A12:B12"/>
    <mergeCell ref="A13:B13"/>
    <mergeCell ref="C10:D10"/>
    <mergeCell ref="C11:D11"/>
    <mergeCell ref="C12:D12"/>
    <mergeCell ref="C13:D13"/>
  </mergeCells>
  <phoneticPr fontId="3" type="noConversion"/>
  <printOptions horizontalCentered="1"/>
  <pageMargins left="0.25" right="0.25" top="1" bottom="1" header="0.5" footer="0.5"/>
  <pageSetup orientation="portrait" horizontalDpi="4294967293"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4" sqref="A4"/>
    </sheetView>
  </sheetViews>
  <sheetFormatPr defaultRowHeight="12.75" x14ac:dyDescent="0.2"/>
  <cols>
    <col min="1" max="1" width="28.85546875" customWidth="1"/>
    <col min="2" max="5" width="13.5703125" style="43" customWidth="1"/>
    <col min="6" max="6" width="13.5703125" style="42" customWidth="1"/>
  </cols>
  <sheetData>
    <row r="1" spans="1:6" ht="25.5" x14ac:dyDescent="0.35">
      <c r="A1" s="52" t="s">
        <v>22</v>
      </c>
      <c r="B1" s="53"/>
      <c r="C1" s="53"/>
      <c r="D1" s="53"/>
      <c r="E1" s="53"/>
      <c r="F1" s="54"/>
    </row>
    <row r="3" spans="1:6" ht="30" customHeight="1" x14ac:dyDescent="0.25">
      <c r="A3" s="145" t="s">
        <v>90</v>
      </c>
      <c r="B3" s="55" t="s">
        <v>14</v>
      </c>
      <c r="C3" s="55" t="s">
        <v>51</v>
      </c>
      <c r="D3" s="55" t="s">
        <v>23</v>
      </c>
      <c r="E3" s="55" t="s">
        <v>24</v>
      </c>
      <c r="F3" s="93" t="s">
        <v>52</v>
      </c>
    </row>
    <row r="4" spans="1:6" ht="21" customHeight="1" x14ac:dyDescent="0.25">
      <c r="A4" s="115" t="str">
        <f>scout1!B20</f>
        <v>scout1</v>
      </c>
      <c r="B4" s="155">
        <f>scout1!K20</f>
        <v>0</v>
      </c>
      <c r="C4" s="155">
        <f>scout1!I20</f>
        <v>0</v>
      </c>
      <c r="D4" s="155">
        <f>scout1!K21</f>
        <v>0</v>
      </c>
      <c r="E4" s="156">
        <f>scout1!K22</f>
        <v>0</v>
      </c>
      <c r="F4" s="90">
        <f>scout1!K23</f>
        <v>0</v>
      </c>
    </row>
    <row r="5" spans="1:6" ht="21" customHeight="1" x14ac:dyDescent="0.25">
      <c r="A5" s="115" t="str">
        <f>scout2!B20</f>
        <v>scout2</v>
      </c>
      <c r="B5" s="155">
        <f>scout2!K20</f>
        <v>0</v>
      </c>
      <c r="C5" s="155">
        <f>scout2!I20</f>
        <v>0</v>
      </c>
      <c r="D5" s="155">
        <f>scout2!K21</f>
        <v>0</v>
      </c>
      <c r="E5" s="155">
        <f>scout2!K22</f>
        <v>0</v>
      </c>
      <c r="F5" s="88">
        <f>scout2!K23</f>
        <v>0</v>
      </c>
    </row>
    <row r="6" spans="1:6" ht="21" customHeight="1" x14ac:dyDescent="0.25">
      <c r="A6" s="115" t="str">
        <f>scout3!B20</f>
        <v>scout3</v>
      </c>
      <c r="B6" s="155">
        <f>scout3!K20</f>
        <v>0</v>
      </c>
      <c r="C6" s="155">
        <f>scout3!I20</f>
        <v>0</v>
      </c>
      <c r="D6" s="155">
        <f>scout3!K21</f>
        <v>0</v>
      </c>
      <c r="E6" s="155">
        <f>scout3!K22</f>
        <v>0</v>
      </c>
      <c r="F6" s="88">
        <f>scout3!K23</f>
        <v>0</v>
      </c>
    </row>
    <row r="7" spans="1:6" ht="21" customHeight="1" x14ac:dyDescent="0.25">
      <c r="A7" s="115" t="str">
        <f>scout4!B20</f>
        <v>scout4</v>
      </c>
      <c r="B7" s="155">
        <f>scout4!K20</f>
        <v>0</v>
      </c>
      <c r="C7" s="155">
        <f>scout4!I20</f>
        <v>0</v>
      </c>
      <c r="D7" s="155">
        <f>scout4!K21</f>
        <v>0</v>
      </c>
      <c r="E7" s="155">
        <f>scout4!K22</f>
        <v>0</v>
      </c>
      <c r="F7" s="88">
        <f>scout4!K23</f>
        <v>0</v>
      </c>
    </row>
    <row r="8" spans="1:6" ht="21" customHeight="1" x14ac:dyDescent="0.25">
      <c r="A8" s="115" t="str">
        <f>scout5!B20</f>
        <v>scout5</v>
      </c>
      <c r="B8" s="155">
        <f>scout5!K20</f>
        <v>0</v>
      </c>
      <c r="C8" s="155">
        <f>scout5!I20</f>
        <v>0</v>
      </c>
      <c r="D8" s="155">
        <f>scout5!K21</f>
        <v>0</v>
      </c>
      <c r="E8" s="155">
        <f>scout5!K22</f>
        <v>0</v>
      </c>
      <c r="F8" s="88">
        <f>scout5!K23</f>
        <v>0</v>
      </c>
    </row>
    <row r="9" spans="1:6" ht="21" customHeight="1" x14ac:dyDescent="0.25">
      <c r="A9" s="115" t="str">
        <f>scout6!B20</f>
        <v>scout6</v>
      </c>
      <c r="B9" s="155">
        <f>scout6!K20</f>
        <v>0</v>
      </c>
      <c r="C9" s="155">
        <f>scout6!I20</f>
        <v>0</v>
      </c>
      <c r="D9" s="155">
        <f>scout6!K21</f>
        <v>0</v>
      </c>
      <c r="E9" s="155">
        <f>scout6!K22</f>
        <v>0</v>
      </c>
      <c r="F9" s="88">
        <f>scout6!K23</f>
        <v>0</v>
      </c>
    </row>
    <row r="10" spans="1:6" ht="21" customHeight="1" x14ac:dyDescent="0.25">
      <c r="A10" s="115" t="str">
        <f>scout7!B20</f>
        <v>scout7</v>
      </c>
      <c r="B10" s="155">
        <f>scout7!K20</f>
        <v>0</v>
      </c>
      <c r="C10" s="155">
        <f>scout7!I20</f>
        <v>0</v>
      </c>
      <c r="D10" s="155">
        <f>scout7!K21</f>
        <v>0</v>
      </c>
      <c r="E10" s="155">
        <f>scout7!K22</f>
        <v>0</v>
      </c>
      <c r="F10" s="88">
        <f>scout7!K23</f>
        <v>0</v>
      </c>
    </row>
    <row r="11" spans="1:6" ht="21" customHeight="1" x14ac:dyDescent="0.25">
      <c r="A11" s="115" t="str">
        <f>scout8!B20</f>
        <v>scout8</v>
      </c>
      <c r="B11" s="155">
        <f>scout8!K20</f>
        <v>0</v>
      </c>
      <c r="C11" s="155">
        <f>scout8!I20</f>
        <v>0</v>
      </c>
      <c r="D11" s="155">
        <f>scout8!K21</f>
        <v>0</v>
      </c>
      <c r="E11" s="155">
        <f>scout8!K22</f>
        <v>0</v>
      </c>
      <c r="F11" s="88">
        <f>scout8!K23</f>
        <v>0</v>
      </c>
    </row>
    <row r="12" spans="1:6" ht="21" customHeight="1" x14ac:dyDescent="0.25">
      <c r="A12" s="115" t="str">
        <f>scout9!B20</f>
        <v>scout9</v>
      </c>
      <c r="B12" s="155">
        <f>scout9!K20</f>
        <v>0</v>
      </c>
      <c r="C12" s="155">
        <f>scout9!I20</f>
        <v>0</v>
      </c>
      <c r="D12" s="155">
        <f>scout9!K21</f>
        <v>0</v>
      </c>
      <c r="E12" s="155">
        <f>scout9!K22</f>
        <v>0</v>
      </c>
      <c r="F12" s="88">
        <f>scout9!K23</f>
        <v>0</v>
      </c>
    </row>
    <row r="13" spans="1:6" ht="21" customHeight="1" x14ac:dyDescent="0.25">
      <c r="A13" s="115" t="str">
        <f>scout10!B20</f>
        <v>scout10</v>
      </c>
      <c r="B13" s="155">
        <f>scout10!K20</f>
        <v>0</v>
      </c>
      <c r="C13" s="155">
        <f>scout10!I20</f>
        <v>0</v>
      </c>
      <c r="D13" s="155">
        <f>scout10!K21</f>
        <v>0</v>
      </c>
      <c r="E13" s="155">
        <f>scout10!K22</f>
        <v>0</v>
      </c>
      <c r="F13" s="88">
        <f>scout10!K23</f>
        <v>0</v>
      </c>
    </row>
    <row r="14" spans="1:6" ht="21" customHeight="1" x14ac:dyDescent="0.25">
      <c r="A14" s="115" t="str">
        <f>scout11!B20</f>
        <v>scout11</v>
      </c>
      <c r="B14" s="155">
        <f>scout11!K20</f>
        <v>0</v>
      </c>
      <c r="C14" s="155">
        <f>scout11!I20</f>
        <v>0</v>
      </c>
      <c r="D14" s="155">
        <f>scout11!K21</f>
        <v>0</v>
      </c>
      <c r="E14" s="155">
        <f>scout11!K22</f>
        <v>0</v>
      </c>
      <c r="F14" s="88">
        <f>scout11!K23</f>
        <v>0</v>
      </c>
    </row>
    <row r="15" spans="1:6" ht="21" customHeight="1" x14ac:dyDescent="0.25">
      <c r="A15" s="115" t="str">
        <f>scout12!B20</f>
        <v>scout12</v>
      </c>
      <c r="B15" s="155">
        <f>scout12!K20</f>
        <v>0</v>
      </c>
      <c r="C15" s="155">
        <f>scout12!I20</f>
        <v>0</v>
      </c>
      <c r="D15" s="155">
        <f>scout12!K21</f>
        <v>0</v>
      </c>
      <c r="E15" s="155">
        <f>scout12!K22</f>
        <v>0</v>
      </c>
      <c r="F15" s="88">
        <f>scout12!K23</f>
        <v>0</v>
      </c>
    </row>
    <row r="16" spans="1:6" ht="21" customHeight="1" x14ac:dyDescent="0.25">
      <c r="A16" s="115" t="str">
        <f>scout13!B20</f>
        <v>scout13</v>
      </c>
      <c r="B16" s="155">
        <f>scout13!K20</f>
        <v>0</v>
      </c>
      <c r="C16" s="155">
        <f>scout13!I20</f>
        <v>0</v>
      </c>
      <c r="D16" s="155">
        <f>scout13!K21</f>
        <v>0</v>
      </c>
      <c r="E16" s="155">
        <f>scout13!K22</f>
        <v>0</v>
      </c>
      <c r="F16" s="88">
        <f>scout13!K23</f>
        <v>0</v>
      </c>
    </row>
    <row r="17" spans="1:6" ht="21" customHeight="1" x14ac:dyDescent="0.25">
      <c r="A17" s="115" t="str">
        <f>scout14!B20</f>
        <v>scout14</v>
      </c>
      <c r="B17" s="155">
        <f>scout14!K20</f>
        <v>0</v>
      </c>
      <c r="C17" s="155">
        <f>scout14!I20</f>
        <v>0</v>
      </c>
      <c r="D17" s="155">
        <f>scout14!K21</f>
        <v>0</v>
      </c>
      <c r="E17" s="155">
        <f>scout14!K22</f>
        <v>0</v>
      </c>
      <c r="F17" s="88">
        <f>scout14!K23</f>
        <v>0</v>
      </c>
    </row>
    <row r="18" spans="1:6" ht="21" customHeight="1" x14ac:dyDescent="0.25">
      <c r="A18" s="115" t="str">
        <f>scout15!B20</f>
        <v>scout15</v>
      </c>
      <c r="B18" s="155">
        <f>scout15!K20</f>
        <v>0</v>
      </c>
      <c r="C18" s="155">
        <f>scout15!I20</f>
        <v>0</v>
      </c>
      <c r="D18" s="155">
        <f>scout15!K21</f>
        <v>0</v>
      </c>
      <c r="E18" s="155">
        <f>scout15!K22</f>
        <v>0</v>
      </c>
      <c r="F18" s="88">
        <f>scout15!K23</f>
        <v>0</v>
      </c>
    </row>
    <row r="19" spans="1:6" ht="21" customHeight="1" x14ac:dyDescent="0.25">
      <c r="A19" s="115" t="str">
        <f>scout16!B20</f>
        <v>scout16</v>
      </c>
      <c r="B19" s="155">
        <f>scout16!K20</f>
        <v>0</v>
      </c>
      <c r="C19" s="155">
        <f>scout16!I20</f>
        <v>0</v>
      </c>
      <c r="D19" s="155">
        <f>scout16!K21</f>
        <v>0</v>
      </c>
      <c r="E19" s="155">
        <f>scout16!K22</f>
        <v>0</v>
      </c>
      <c r="F19" s="88">
        <f>scout16!K23</f>
        <v>0</v>
      </c>
    </row>
    <row r="20" spans="1:6" ht="21" customHeight="1" x14ac:dyDescent="0.25">
      <c r="A20" s="115" t="str">
        <f>scout17!B20</f>
        <v>scout17</v>
      </c>
      <c r="B20" s="155">
        <f>scout17!K20</f>
        <v>0</v>
      </c>
      <c r="C20" s="155">
        <f>scout17!I20</f>
        <v>0</v>
      </c>
      <c r="D20" s="155">
        <f>scout17!K21</f>
        <v>0</v>
      </c>
      <c r="E20" s="155">
        <f>scout17!K22</f>
        <v>0</v>
      </c>
      <c r="F20" s="146">
        <f>scout17!K23</f>
        <v>0</v>
      </c>
    </row>
    <row r="21" spans="1:6" ht="21" customHeight="1" x14ac:dyDescent="0.25">
      <c r="A21" s="115" t="str">
        <f>scout18!B20</f>
        <v>scout18</v>
      </c>
      <c r="B21" s="155">
        <f>scout18!K20</f>
        <v>0</v>
      </c>
      <c r="C21" s="155">
        <f>scout18!I20</f>
        <v>0</v>
      </c>
      <c r="D21" s="155">
        <f>scout18!K21</f>
        <v>0</v>
      </c>
      <c r="E21" s="155">
        <f>scout18!K22</f>
        <v>0</v>
      </c>
      <c r="F21" s="88">
        <f>scout18!K23</f>
        <v>0</v>
      </c>
    </row>
    <row r="22" spans="1:6" ht="21" customHeight="1" x14ac:dyDescent="0.25">
      <c r="A22" s="115" t="str">
        <f>scout19!B20</f>
        <v>scout19</v>
      </c>
      <c r="B22" s="155">
        <f>scout19!K20</f>
        <v>0</v>
      </c>
      <c r="C22" s="155">
        <f>scout19!I20</f>
        <v>0</v>
      </c>
      <c r="D22" s="155">
        <f>scout19!K21</f>
        <v>0</v>
      </c>
      <c r="E22" s="155">
        <f>scout19!K22</f>
        <v>0</v>
      </c>
      <c r="F22" s="88">
        <f>scout19!K23</f>
        <v>0</v>
      </c>
    </row>
    <row r="23" spans="1:6" ht="21" customHeight="1" x14ac:dyDescent="0.25">
      <c r="A23" s="115" t="str">
        <f>scout20!B20</f>
        <v>scout20</v>
      </c>
      <c r="B23" s="155">
        <f>scout20!K20</f>
        <v>0</v>
      </c>
      <c r="C23" s="155">
        <f>scout20!I20</f>
        <v>0</v>
      </c>
      <c r="D23" s="155">
        <f>scout20!K21</f>
        <v>0</v>
      </c>
      <c r="E23" s="155">
        <f>scout20!K22</f>
        <v>0</v>
      </c>
      <c r="F23" s="88">
        <f>scout20!K23</f>
        <v>0</v>
      </c>
    </row>
    <row r="24" spans="1:6" ht="18" x14ac:dyDescent="0.25">
      <c r="A24" s="147"/>
      <c r="B24" s="157">
        <f>SUM(B3:B23)</f>
        <v>0</v>
      </c>
      <c r="C24" s="157">
        <f>SUM(C3:C23)</f>
        <v>0</v>
      </c>
      <c r="D24" s="157">
        <f>SUM(D3:D23)</f>
        <v>0</v>
      </c>
      <c r="E24" s="157">
        <f>SUM(E3:E23)</f>
        <v>0</v>
      </c>
      <c r="F24" s="89">
        <f>SUM(F3:F23)</f>
        <v>0</v>
      </c>
    </row>
  </sheetData>
  <phoneticPr fontId="3" type="noConversion"/>
  <printOptions horizontalCentered="1" verticalCentered="1"/>
  <pageMargins left="0.75" right="0.75" top="0.5" bottom="0.5" header="0.5" footer="0.5"/>
  <pageSetup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85" workbookViewId="0">
      <selection activeCell="A25" sqref="A25"/>
    </sheetView>
  </sheetViews>
  <sheetFormatPr defaultRowHeight="12.75" x14ac:dyDescent="0.2"/>
  <cols>
    <col min="2" max="2" width="5.7109375" customWidth="1"/>
    <col min="4" max="4" width="24.140625" customWidth="1"/>
    <col min="6" max="6" width="10.5703125" bestFit="1" customWidth="1"/>
    <col min="9" max="9" width="12" customWidth="1"/>
    <col min="10" max="10" width="11.7109375" bestFit="1" customWidth="1"/>
    <col min="11" max="11" width="12.28515625" customWidth="1"/>
  </cols>
  <sheetData>
    <row r="1" spans="1:12" ht="33.75" x14ac:dyDescent="0.5">
      <c r="B1" s="199"/>
      <c r="C1" s="199"/>
      <c r="D1" s="199"/>
      <c r="E1" s="199"/>
      <c r="F1" s="199"/>
      <c r="G1" s="5"/>
      <c r="H1" s="5"/>
      <c r="I1" s="5"/>
      <c r="J1" s="126" t="s">
        <v>99</v>
      </c>
    </row>
    <row r="2" spans="1:12" ht="39.75" customHeight="1" x14ac:dyDescent="0.25">
      <c r="B2" s="162"/>
      <c r="C2" s="129" t="s">
        <v>3</v>
      </c>
      <c r="D2" s="130" t="s">
        <v>0</v>
      </c>
      <c r="E2" s="131" t="s">
        <v>1</v>
      </c>
      <c r="F2" s="129" t="s">
        <v>95</v>
      </c>
      <c r="G2" s="8" t="s">
        <v>74</v>
      </c>
      <c r="H2" s="9" t="s">
        <v>96</v>
      </c>
      <c r="I2" s="8" t="s">
        <v>27</v>
      </c>
      <c r="J2" s="50" t="s">
        <v>48</v>
      </c>
      <c r="K2" s="8" t="s">
        <v>2</v>
      </c>
    </row>
    <row r="3" spans="1:12" ht="21.75" customHeight="1" x14ac:dyDescent="0.25">
      <c r="B3" s="17"/>
      <c r="C3" s="19">
        <v>1</v>
      </c>
      <c r="D3" s="18" t="s">
        <v>108</v>
      </c>
      <c r="E3" s="132">
        <v>30</v>
      </c>
      <c r="F3" s="9">
        <v>0</v>
      </c>
      <c r="G3" s="8">
        <v>0</v>
      </c>
      <c r="H3" s="9">
        <v>0</v>
      </c>
      <c r="I3" s="8"/>
      <c r="J3" s="85" t="e">
        <f>H3/J1</f>
        <v>#VALUE!</v>
      </c>
      <c r="K3" s="15">
        <f t="shared" ref="K3:K5" si="0">SUM(E3*H3)</f>
        <v>0</v>
      </c>
    </row>
    <row r="4" spans="1:12" ht="21.75" customHeight="1" x14ac:dyDescent="0.25">
      <c r="B4" s="17"/>
      <c r="C4" s="19">
        <v>1</v>
      </c>
      <c r="D4" s="18" t="s">
        <v>109</v>
      </c>
      <c r="E4" s="74">
        <v>20</v>
      </c>
      <c r="F4" s="9">
        <v>0</v>
      </c>
      <c r="G4" s="8">
        <v>0</v>
      </c>
      <c r="H4" s="9">
        <v>0</v>
      </c>
      <c r="I4" s="8"/>
      <c r="J4" s="85" t="e">
        <f>H4/J1</f>
        <v>#VALUE!</v>
      </c>
      <c r="K4" s="15">
        <f t="shared" si="0"/>
        <v>0</v>
      </c>
    </row>
    <row r="5" spans="1:12" ht="21.75" customHeight="1" x14ac:dyDescent="0.25">
      <c r="A5" s="12" t="s">
        <v>46</v>
      </c>
      <c r="B5" s="17"/>
      <c r="C5" s="19">
        <v>1</v>
      </c>
      <c r="D5" s="18" t="s">
        <v>45</v>
      </c>
      <c r="E5" s="74">
        <v>45</v>
      </c>
      <c r="F5" s="9">
        <v>0</v>
      </c>
      <c r="G5" s="20">
        <f>F5*1.1</f>
        <v>0</v>
      </c>
      <c r="H5" s="9">
        <v>0</v>
      </c>
      <c r="I5" s="48"/>
      <c r="J5" s="85" t="e">
        <f>H5/J1</f>
        <v>#VALUE!</v>
      </c>
      <c r="K5" s="15">
        <f t="shared" si="0"/>
        <v>0</v>
      </c>
    </row>
    <row r="6" spans="1:12" ht="21.75" customHeight="1" x14ac:dyDescent="0.25">
      <c r="B6" s="17"/>
      <c r="C6" s="19">
        <v>1</v>
      </c>
      <c r="D6" s="18" t="s">
        <v>10</v>
      </c>
      <c r="E6" s="74">
        <v>30</v>
      </c>
      <c r="F6" s="9">
        <v>0</v>
      </c>
      <c r="G6" s="20">
        <f>F6*1.1</f>
        <v>0</v>
      </c>
      <c r="H6" s="9">
        <v>0</v>
      </c>
      <c r="I6" s="48">
        <f t="shared" ref="I6:I11" si="1">H6/C6</f>
        <v>0</v>
      </c>
      <c r="J6" s="85" t="e">
        <f>H6/J1</f>
        <v>#VALUE!</v>
      </c>
      <c r="K6" s="15">
        <f t="shared" ref="K6:K11" si="2">SUM(E6*H6)</f>
        <v>0</v>
      </c>
    </row>
    <row r="7" spans="1:12" ht="21.75" customHeight="1" x14ac:dyDescent="0.3">
      <c r="A7" s="12" t="s">
        <v>46</v>
      </c>
      <c r="B7" s="163"/>
      <c r="C7" s="149">
        <v>12</v>
      </c>
      <c r="D7" s="150" t="s">
        <v>92</v>
      </c>
      <c r="E7" s="75">
        <v>25</v>
      </c>
      <c r="F7" s="9">
        <v>0</v>
      </c>
      <c r="G7" s="20">
        <f t="shared" ref="G7:G13" si="3">F7*1.1</f>
        <v>0</v>
      </c>
      <c r="H7" s="9">
        <v>0</v>
      </c>
      <c r="I7" s="48">
        <f t="shared" si="1"/>
        <v>0</v>
      </c>
      <c r="J7" s="85" t="e">
        <f>H7/J1</f>
        <v>#VALUE!</v>
      </c>
      <c r="K7" s="15">
        <f t="shared" si="2"/>
        <v>0</v>
      </c>
      <c r="L7" s="40"/>
    </row>
    <row r="8" spans="1:12" ht="21.75" customHeight="1" x14ac:dyDescent="0.3">
      <c r="A8" s="12"/>
      <c r="B8" s="163"/>
      <c r="C8" s="149">
        <v>12</v>
      </c>
      <c r="D8" s="150" t="s">
        <v>110</v>
      </c>
      <c r="E8" s="75">
        <v>25</v>
      </c>
      <c r="F8" s="9">
        <v>0</v>
      </c>
      <c r="G8" s="20">
        <f t="shared" si="3"/>
        <v>0</v>
      </c>
      <c r="H8" s="9">
        <v>0</v>
      </c>
      <c r="I8" s="48">
        <f t="shared" si="1"/>
        <v>0</v>
      </c>
      <c r="J8" s="85" t="e">
        <f>H8/J1</f>
        <v>#VALUE!</v>
      </c>
      <c r="K8" s="15">
        <f t="shared" si="2"/>
        <v>0</v>
      </c>
      <c r="L8" s="40"/>
    </row>
    <row r="9" spans="1:12" ht="21.75" customHeight="1" x14ac:dyDescent="0.3">
      <c r="B9" s="163"/>
      <c r="C9" s="149">
        <v>6</v>
      </c>
      <c r="D9" s="150" t="s">
        <v>114</v>
      </c>
      <c r="E9" s="75">
        <v>25</v>
      </c>
      <c r="F9" s="9">
        <v>0</v>
      </c>
      <c r="G9" s="20">
        <f t="shared" si="3"/>
        <v>0</v>
      </c>
      <c r="H9" s="9">
        <v>0</v>
      </c>
      <c r="I9" s="48">
        <f t="shared" si="1"/>
        <v>0</v>
      </c>
      <c r="J9" s="85" t="e">
        <f>H9/J1</f>
        <v>#VALUE!</v>
      </c>
      <c r="K9" s="15">
        <f t="shared" si="2"/>
        <v>0</v>
      </c>
      <c r="L9" s="40"/>
    </row>
    <row r="10" spans="1:12" ht="21.75" customHeight="1" x14ac:dyDescent="0.3">
      <c r="B10" s="163"/>
      <c r="C10" s="149">
        <v>6</v>
      </c>
      <c r="D10" s="150" t="s">
        <v>115</v>
      </c>
      <c r="E10" s="75">
        <v>20</v>
      </c>
      <c r="F10" s="9">
        <v>0</v>
      </c>
      <c r="G10" s="20">
        <f t="shared" si="3"/>
        <v>0</v>
      </c>
      <c r="H10" s="9">
        <v>0</v>
      </c>
      <c r="I10" s="48">
        <f t="shared" si="1"/>
        <v>0</v>
      </c>
      <c r="J10" s="85" t="e">
        <f>H10/J1</f>
        <v>#VALUE!</v>
      </c>
      <c r="K10" s="15">
        <f t="shared" si="2"/>
        <v>0</v>
      </c>
      <c r="L10" s="40"/>
    </row>
    <row r="11" spans="1:12" ht="21.75" customHeight="1" x14ac:dyDescent="0.3">
      <c r="B11" s="163"/>
      <c r="C11" s="149">
        <v>12</v>
      </c>
      <c r="D11" s="150" t="s">
        <v>111</v>
      </c>
      <c r="E11" s="75">
        <v>20</v>
      </c>
      <c r="F11" s="9">
        <v>0</v>
      </c>
      <c r="G11" s="20">
        <f t="shared" si="3"/>
        <v>0</v>
      </c>
      <c r="H11" s="9">
        <v>0</v>
      </c>
      <c r="I11" s="48">
        <f t="shared" si="1"/>
        <v>0</v>
      </c>
      <c r="J11" s="85" t="e">
        <f>H11/J1</f>
        <v>#VALUE!</v>
      </c>
      <c r="K11" s="15">
        <f t="shared" si="2"/>
        <v>0</v>
      </c>
      <c r="L11" s="40"/>
    </row>
    <row r="12" spans="1:12" ht="21.75" customHeight="1" x14ac:dyDescent="0.3">
      <c r="B12" s="163"/>
      <c r="C12" s="149">
        <v>12</v>
      </c>
      <c r="D12" s="150" t="s">
        <v>94</v>
      </c>
      <c r="E12" s="75">
        <v>15</v>
      </c>
      <c r="F12" s="9">
        <v>0</v>
      </c>
      <c r="G12" s="20">
        <f t="shared" si="3"/>
        <v>0</v>
      </c>
      <c r="H12" s="9">
        <v>0</v>
      </c>
      <c r="I12" s="48">
        <f>H12/C12</f>
        <v>0</v>
      </c>
      <c r="J12" s="85" t="e">
        <f>H12/J1</f>
        <v>#VALUE!</v>
      </c>
      <c r="K12" s="15">
        <f>SUM(E12*H12)</f>
        <v>0</v>
      </c>
      <c r="L12" s="40"/>
    </row>
    <row r="13" spans="1:12" ht="21.75" customHeight="1" x14ac:dyDescent="0.3">
      <c r="B13" s="163"/>
      <c r="C13" s="149">
        <v>6</v>
      </c>
      <c r="D13" s="150" t="s">
        <v>112</v>
      </c>
      <c r="E13" s="75">
        <v>10</v>
      </c>
      <c r="F13" s="9">
        <v>0</v>
      </c>
      <c r="G13" s="20">
        <f t="shared" si="3"/>
        <v>0</v>
      </c>
      <c r="H13" s="9">
        <v>0</v>
      </c>
      <c r="I13" s="48">
        <f>H13/C13</f>
        <v>0</v>
      </c>
      <c r="J13" s="85" t="e">
        <f>H13/J1</f>
        <v>#VALUE!</v>
      </c>
      <c r="K13" s="15">
        <f>SUM(E13*H13)</f>
        <v>0</v>
      </c>
      <c r="L13" s="40"/>
    </row>
    <row r="14" spans="1:12" ht="21.75" customHeight="1" x14ac:dyDescent="0.3">
      <c r="B14" s="6"/>
      <c r="C14" s="149">
        <v>12</v>
      </c>
      <c r="D14" s="150" t="s">
        <v>113</v>
      </c>
      <c r="E14" s="75">
        <v>10</v>
      </c>
      <c r="F14" s="9">
        <v>0</v>
      </c>
      <c r="G14" s="20">
        <f>F14*1.1</f>
        <v>0</v>
      </c>
      <c r="H14" s="9">
        <v>0</v>
      </c>
      <c r="I14" s="48">
        <f>H14/C14</f>
        <v>0</v>
      </c>
      <c r="J14" s="85" t="e">
        <f>H14/J1</f>
        <v>#VALUE!</v>
      </c>
      <c r="K14" s="15">
        <f>SUM(E14*H14)</f>
        <v>0</v>
      </c>
      <c r="L14" s="40"/>
    </row>
    <row r="15" spans="1:12" ht="21.75" customHeight="1" x14ac:dyDescent="0.3">
      <c r="B15" s="6"/>
      <c r="C15" s="149"/>
      <c r="D15" s="150"/>
      <c r="E15" s="75"/>
      <c r="F15" s="9"/>
      <c r="G15" s="20"/>
      <c r="H15" s="9"/>
      <c r="I15" s="48"/>
      <c r="J15" s="85"/>
      <c r="K15" s="15"/>
      <c r="L15" s="40"/>
    </row>
    <row r="16" spans="1:12" ht="21.75" customHeight="1" x14ac:dyDescent="0.3">
      <c r="B16" s="6"/>
      <c r="C16" s="149"/>
      <c r="D16" s="150"/>
      <c r="E16" s="75"/>
      <c r="F16" s="9"/>
      <c r="G16" s="20"/>
      <c r="H16" s="9"/>
      <c r="I16" s="48"/>
      <c r="J16" s="85"/>
      <c r="K16" s="15"/>
      <c r="L16" s="40"/>
    </row>
    <row r="17" spans="1:12" ht="21.75" customHeight="1" x14ac:dyDescent="0.3">
      <c r="B17" s="6"/>
      <c r="C17" s="149"/>
      <c r="D17" s="150"/>
      <c r="E17" s="75"/>
      <c r="F17" s="9"/>
      <c r="G17" s="20"/>
      <c r="H17" s="9"/>
      <c r="I17" s="48"/>
      <c r="J17" s="85"/>
      <c r="K17" s="15"/>
      <c r="L17" s="40"/>
    </row>
    <row r="18" spans="1:12" ht="21.75" customHeight="1" x14ac:dyDescent="0.3">
      <c r="B18" s="6"/>
      <c r="C18" s="10"/>
      <c r="D18" s="7"/>
      <c r="E18" s="75"/>
      <c r="F18" s="9"/>
      <c r="G18" s="20"/>
      <c r="H18" s="19"/>
      <c r="I18" s="48"/>
      <c r="J18" s="85"/>
      <c r="K18" s="15"/>
      <c r="L18" s="40"/>
    </row>
    <row r="19" spans="1:12" ht="21.75" customHeight="1" x14ac:dyDescent="0.3">
      <c r="B19" s="6"/>
      <c r="C19" s="10"/>
      <c r="D19" s="7"/>
      <c r="E19" s="75"/>
      <c r="F19" s="9"/>
      <c r="G19" s="20"/>
      <c r="H19" s="19"/>
      <c r="I19" s="48"/>
      <c r="J19" s="85"/>
      <c r="K19" s="15"/>
      <c r="L19" s="40"/>
    </row>
    <row r="20" spans="1:12" ht="15" x14ac:dyDescent="0.2">
      <c r="B20" s="2"/>
      <c r="C20" s="3"/>
      <c r="D20" s="4"/>
      <c r="E20" s="46" t="s">
        <v>116</v>
      </c>
      <c r="F20" s="82" t="s">
        <v>117</v>
      </c>
      <c r="G20" s="1"/>
      <c r="H20" s="83" t="s">
        <v>75</v>
      </c>
      <c r="I20" s="82" t="e">
        <f>F20*1.1</f>
        <v>#VALUE!</v>
      </c>
      <c r="J20" s="1"/>
      <c r="K20" s="35">
        <f>SUM(K5:K19)</f>
        <v>0</v>
      </c>
      <c r="L20" s="40"/>
    </row>
    <row r="21" spans="1:12" ht="15" x14ac:dyDescent="0.2">
      <c r="B21" s="2"/>
      <c r="C21" s="3"/>
      <c r="D21" s="4"/>
      <c r="F21" s="84"/>
      <c r="G21" s="161"/>
      <c r="H21" s="86" t="s">
        <v>93</v>
      </c>
      <c r="I21" s="164">
        <f>SUM(I3:I17)</f>
        <v>0</v>
      </c>
      <c r="J21" s="161"/>
      <c r="K21" s="43"/>
      <c r="L21" s="40"/>
    </row>
    <row r="22" spans="1:12" ht="15" x14ac:dyDescent="0.2">
      <c r="B22" s="2"/>
      <c r="C22" s="3"/>
      <c r="D22" s="4"/>
      <c r="F22" s="84"/>
      <c r="G22" s="84"/>
      <c r="H22" s="86"/>
      <c r="I22" s="84"/>
      <c r="J22" s="160" t="s">
        <v>77</v>
      </c>
      <c r="K22" s="43" t="e">
        <f>K20-I20</f>
        <v>#VALUE!</v>
      </c>
      <c r="L22" s="40"/>
    </row>
    <row r="23" spans="1:12" x14ac:dyDescent="0.2">
      <c r="A23" t="s">
        <v>47</v>
      </c>
      <c r="E23" s="35"/>
      <c r="F23" s="35"/>
      <c r="H23" s="86"/>
      <c r="I23" s="35"/>
    </row>
    <row r="24" spans="1:12" x14ac:dyDescent="0.2">
      <c r="A24" s="165"/>
    </row>
    <row r="25" spans="1:12" x14ac:dyDescent="0.2">
      <c r="A25" t="s">
        <v>118</v>
      </c>
      <c r="E25" s="46"/>
      <c r="F25" s="42"/>
    </row>
    <row r="26" spans="1:12" x14ac:dyDescent="0.2">
      <c r="I26" s="35"/>
    </row>
  </sheetData>
  <mergeCells count="1">
    <mergeCell ref="B1:F1"/>
  </mergeCells>
  <phoneticPr fontId="3" type="noConversion"/>
  <pageMargins left="0.75" right="0.75" top="0.75" bottom="0.75" header="0.5" footer="0.5"/>
  <pageSetup orientation="landscape" horizontalDpi="4294967293" verticalDpi="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
  <sheetViews>
    <sheetView workbookViewId="0">
      <selection sqref="A1:C1"/>
    </sheetView>
  </sheetViews>
  <sheetFormatPr defaultRowHeight="12.75" x14ac:dyDescent="0.2"/>
  <cols>
    <col min="1" max="60" width="9.5703125" customWidth="1"/>
  </cols>
  <sheetData>
    <row r="1" spans="1:60" ht="18" x14ac:dyDescent="0.25">
      <c r="A1" s="200" t="str">
        <f>scout1!B20</f>
        <v>scout1</v>
      </c>
      <c r="B1" s="201"/>
      <c r="C1" s="202"/>
      <c r="D1" s="200" t="str">
        <f>scout2!B20</f>
        <v>scout2</v>
      </c>
      <c r="E1" s="201"/>
      <c r="F1" s="202"/>
      <c r="G1" s="200" t="str">
        <f>scout3!B20</f>
        <v>scout3</v>
      </c>
      <c r="H1" s="201"/>
      <c r="I1" s="202"/>
      <c r="J1" s="200" t="str">
        <f>scout4!B20</f>
        <v>scout4</v>
      </c>
      <c r="K1" s="201"/>
      <c r="L1" s="202"/>
      <c r="M1" s="200" t="str">
        <f>scout5!B20</f>
        <v>scout5</v>
      </c>
      <c r="N1" s="201"/>
      <c r="O1" s="202"/>
      <c r="P1" s="200" t="str">
        <f>scout6!B20</f>
        <v>scout6</v>
      </c>
      <c r="Q1" s="201"/>
      <c r="R1" s="202"/>
      <c r="S1" s="200" t="str">
        <f>scout7!B20</f>
        <v>scout7</v>
      </c>
      <c r="T1" s="201"/>
      <c r="U1" s="202"/>
      <c r="V1" s="200" t="str">
        <f>scout8!B20</f>
        <v>scout8</v>
      </c>
      <c r="W1" s="201"/>
      <c r="X1" s="202"/>
      <c r="Y1" s="200" t="str">
        <f>scout9!B20</f>
        <v>scout9</v>
      </c>
      <c r="Z1" s="201"/>
      <c r="AA1" s="202"/>
      <c r="AB1" s="200" t="str">
        <f>scout10!B20</f>
        <v>scout10</v>
      </c>
      <c r="AC1" s="201"/>
      <c r="AD1" s="202"/>
      <c r="AE1" s="200" t="str">
        <f>scout11!B20</f>
        <v>scout11</v>
      </c>
      <c r="AF1" s="201"/>
      <c r="AG1" s="202"/>
      <c r="AH1" s="200" t="str">
        <f>scout12!B20</f>
        <v>scout12</v>
      </c>
      <c r="AI1" s="201"/>
      <c r="AJ1" s="202"/>
      <c r="AK1" s="200" t="str">
        <f>scout13!B20</f>
        <v>scout13</v>
      </c>
      <c r="AL1" s="201"/>
      <c r="AM1" s="202"/>
      <c r="AN1" s="200" t="str">
        <f>scout14!B20</f>
        <v>scout14</v>
      </c>
      <c r="AO1" s="201"/>
      <c r="AP1" s="202"/>
      <c r="AQ1" s="200" t="str">
        <f>scout15!B20</f>
        <v>scout15</v>
      </c>
      <c r="AR1" s="201"/>
      <c r="AS1" s="202"/>
      <c r="AT1" s="200" t="str">
        <f>scout16!B20</f>
        <v>scout16</v>
      </c>
      <c r="AU1" s="201"/>
      <c r="AV1" s="202"/>
      <c r="AW1" s="200" t="str">
        <f>scout17!B20</f>
        <v>scout17</v>
      </c>
      <c r="AX1" s="201"/>
      <c r="AY1" s="202"/>
      <c r="AZ1" s="200" t="str">
        <f>scout18!B20</f>
        <v>scout18</v>
      </c>
      <c r="BA1" s="201"/>
      <c r="BB1" s="202"/>
      <c r="BC1" s="200" t="str">
        <f>scout19!B20</f>
        <v>scout19</v>
      </c>
      <c r="BD1" s="201"/>
      <c r="BE1" s="202"/>
      <c r="BF1" s="200" t="str">
        <f>scout20!B20</f>
        <v>scout20</v>
      </c>
      <c r="BG1" s="201"/>
      <c r="BH1" s="202"/>
    </row>
    <row r="2" spans="1:60" x14ac:dyDescent="0.2">
      <c r="A2" s="158" t="s">
        <v>24</v>
      </c>
      <c r="B2" s="41">
        <f>scout1!K20</f>
        <v>0</v>
      </c>
      <c r="C2" s="95"/>
      <c r="D2" s="158" t="s">
        <v>24</v>
      </c>
      <c r="E2" s="41">
        <f>scout2!K20</f>
        <v>0</v>
      </c>
      <c r="F2" s="95"/>
      <c r="G2" s="158" t="s">
        <v>24</v>
      </c>
      <c r="H2" s="41">
        <f>scout3!K20</f>
        <v>0</v>
      </c>
      <c r="I2" s="95"/>
      <c r="J2" s="158" t="s">
        <v>24</v>
      </c>
      <c r="K2" s="41">
        <f>scout4!K20</f>
        <v>0</v>
      </c>
      <c r="L2" s="95"/>
      <c r="M2" s="158" t="s">
        <v>24</v>
      </c>
      <c r="N2" s="41">
        <f>scout5!K20</f>
        <v>0</v>
      </c>
      <c r="O2" s="95"/>
      <c r="P2" s="158" t="s">
        <v>24</v>
      </c>
      <c r="Q2" s="41">
        <f>scout6!K20</f>
        <v>0</v>
      </c>
      <c r="R2" s="95"/>
      <c r="S2" s="158" t="s">
        <v>24</v>
      </c>
      <c r="T2" s="41">
        <f>scout7!K20</f>
        <v>0</v>
      </c>
      <c r="U2" s="95"/>
      <c r="V2" s="158" t="s">
        <v>24</v>
      </c>
      <c r="W2" s="41">
        <f>scout8!K20</f>
        <v>0</v>
      </c>
      <c r="X2" s="95"/>
      <c r="Y2" s="158" t="s">
        <v>24</v>
      </c>
      <c r="Z2" s="41">
        <f>scout9!K20</f>
        <v>0</v>
      </c>
      <c r="AA2" s="95"/>
      <c r="AB2" s="158" t="s">
        <v>24</v>
      </c>
      <c r="AC2" s="41">
        <f>scout10!K20</f>
        <v>0</v>
      </c>
      <c r="AD2" s="95"/>
      <c r="AE2" s="158" t="s">
        <v>24</v>
      </c>
      <c r="AF2" s="41">
        <f>scout11!K20</f>
        <v>0</v>
      </c>
      <c r="AG2" s="95"/>
      <c r="AH2" s="158" t="s">
        <v>24</v>
      </c>
      <c r="AI2" s="41">
        <f>scout12!K20</f>
        <v>0</v>
      </c>
      <c r="AJ2" s="95"/>
      <c r="AK2" s="158" t="s">
        <v>24</v>
      </c>
      <c r="AL2" s="41">
        <f>scout13!K20</f>
        <v>0</v>
      </c>
      <c r="AM2" s="95"/>
      <c r="AN2" s="158" t="s">
        <v>24</v>
      </c>
      <c r="AO2" s="41">
        <f>scout14!K20</f>
        <v>0</v>
      </c>
      <c r="AP2" s="95"/>
      <c r="AQ2" s="158" t="s">
        <v>24</v>
      </c>
      <c r="AR2" s="41">
        <f>scout15!K20</f>
        <v>0</v>
      </c>
      <c r="AS2" s="95"/>
      <c r="AT2" s="158" t="s">
        <v>24</v>
      </c>
      <c r="AU2" s="41">
        <f>scout16!K20</f>
        <v>0</v>
      </c>
      <c r="AV2" s="95"/>
      <c r="AW2" s="158" t="s">
        <v>24</v>
      </c>
      <c r="AX2" s="41">
        <f>scout17!K20</f>
        <v>0</v>
      </c>
      <c r="AY2" s="95"/>
      <c r="AZ2" s="158" t="s">
        <v>24</v>
      </c>
      <c r="BA2" s="41">
        <f>scout18!K20</f>
        <v>0</v>
      </c>
      <c r="BB2" s="95"/>
      <c r="BC2" s="158" t="s">
        <v>24</v>
      </c>
      <c r="BD2" s="41">
        <f>scout19!K20</f>
        <v>0</v>
      </c>
      <c r="BE2" s="95"/>
      <c r="BF2" s="158" t="s">
        <v>24</v>
      </c>
      <c r="BG2" s="41">
        <f>scout20!K20</f>
        <v>0</v>
      </c>
      <c r="BH2" s="95"/>
    </row>
    <row r="3" spans="1:60" ht="15" x14ac:dyDescent="0.2">
      <c r="A3" s="96" t="s">
        <v>33</v>
      </c>
      <c r="B3" s="110"/>
      <c r="C3" s="95"/>
      <c r="D3" s="96" t="s">
        <v>33</v>
      </c>
      <c r="E3" s="110"/>
      <c r="F3" s="95"/>
      <c r="G3" s="96" t="s">
        <v>33</v>
      </c>
      <c r="H3" s="110"/>
      <c r="I3" s="95"/>
      <c r="J3" s="96" t="s">
        <v>33</v>
      </c>
      <c r="K3" s="110"/>
      <c r="L3" s="95"/>
      <c r="M3" s="96" t="s">
        <v>33</v>
      </c>
      <c r="N3" s="110"/>
      <c r="O3" s="95"/>
      <c r="P3" s="96" t="s">
        <v>33</v>
      </c>
      <c r="Q3" s="110"/>
      <c r="R3" s="95"/>
      <c r="S3" s="96" t="s">
        <v>33</v>
      </c>
      <c r="T3" s="110"/>
      <c r="U3" s="95"/>
      <c r="V3" s="96" t="s">
        <v>33</v>
      </c>
      <c r="W3" s="110"/>
      <c r="X3" s="95"/>
      <c r="Y3" s="96" t="s">
        <v>33</v>
      </c>
      <c r="Z3" s="110"/>
      <c r="AA3" s="95"/>
      <c r="AB3" s="96" t="s">
        <v>33</v>
      </c>
      <c r="AC3" s="110"/>
      <c r="AD3" s="95"/>
      <c r="AE3" s="96" t="s">
        <v>33</v>
      </c>
      <c r="AF3" s="110"/>
      <c r="AG3" s="95"/>
      <c r="AH3" s="96" t="s">
        <v>33</v>
      </c>
      <c r="AI3" s="110"/>
      <c r="AJ3" s="95"/>
      <c r="AK3" s="96" t="s">
        <v>33</v>
      </c>
      <c r="AL3" s="110"/>
      <c r="AM3" s="95"/>
      <c r="AN3" s="96" t="s">
        <v>33</v>
      </c>
      <c r="AO3" s="110"/>
      <c r="AP3" s="95"/>
      <c r="AQ3" s="96" t="s">
        <v>33</v>
      </c>
      <c r="AR3" s="110"/>
      <c r="AS3" s="95"/>
      <c r="AT3" s="96" t="s">
        <v>33</v>
      </c>
      <c r="AU3" s="110"/>
      <c r="AV3" s="95"/>
      <c r="AW3" s="96" t="s">
        <v>33</v>
      </c>
      <c r="AX3" s="110"/>
      <c r="AY3" s="95"/>
      <c r="AZ3" s="96" t="s">
        <v>33</v>
      </c>
      <c r="BA3" s="110"/>
      <c r="BB3" s="95"/>
      <c r="BC3" s="96" t="s">
        <v>33</v>
      </c>
      <c r="BD3" s="110"/>
      <c r="BE3" s="95"/>
      <c r="BF3" s="96" t="s">
        <v>33</v>
      </c>
      <c r="BG3" s="110"/>
      <c r="BH3" s="95"/>
    </row>
    <row r="4" spans="1:60" ht="15" x14ac:dyDescent="0.2">
      <c r="A4" s="97">
        <v>1</v>
      </c>
      <c r="B4" s="111"/>
      <c r="C4" s="95"/>
      <c r="D4" s="97">
        <v>1</v>
      </c>
      <c r="E4" s="111"/>
      <c r="F4" s="95"/>
      <c r="G4" s="97">
        <v>1</v>
      </c>
      <c r="H4" s="111"/>
      <c r="I4" s="95"/>
      <c r="J4" s="97">
        <v>1</v>
      </c>
      <c r="K4" s="111"/>
      <c r="L4" s="95"/>
      <c r="M4" s="97">
        <v>1</v>
      </c>
      <c r="N4" s="111"/>
      <c r="O4" s="95"/>
      <c r="P4" s="97">
        <v>1</v>
      </c>
      <c r="Q4" s="111"/>
      <c r="R4" s="95"/>
      <c r="S4" s="97">
        <v>1</v>
      </c>
      <c r="T4" s="111"/>
      <c r="U4" s="95"/>
      <c r="V4" s="97">
        <v>1</v>
      </c>
      <c r="W4" s="111"/>
      <c r="X4" s="95"/>
      <c r="Y4" s="97">
        <v>1</v>
      </c>
      <c r="Z4" s="111"/>
      <c r="AA4" s="95"/>
      <c r="AB4" s="97">
        <v>1</v>
      </c>
      <c r="AC4" s="111"/>
      <c r="AD4" s="95"/>
      <c r="AE4" s="97">
        <v>1</v>
      </c>
      <c r="AF4" s="111"/>
      <c r="AG4" s="95"/>
      <c r="AH4" s="97">
        <v>1</v>
      </c>
      <c r="AI4" s="111"/>
      <c r="AJ4" s="95"/>
      <c r="AK4" s="97">
        <v>1</v>
      </c>
      <c r="AL4" s="111"/>
      <c r="AM4" s="95"/>
      <c r="AN4" s="97">
        <v>1</v>
      </c>
      <c r="AO4" s="111"/>
      <c r="AP4" s="95"/>
      <c r="AQ4" s="97">
        <v>1</v>
      </c>
      <c r="AR4" s="111"/>
      <c r="AS4" s="95"/>
      <c r="AT4" s="97">
        <v>1</v>
      </c>
      <c r="AU4" s="111"/>
      <c r="AV4" s="95"/>
      <c r="AW4" s="97">
        <v>1</v>
      </c>
      <c r="AX4" s="111"/>
      <c r="AY4" s="95"/>
      <c r="AZ4" s="97">
        <v>1</v>
      </c>
      <c r="BA4" s="111"/>
      <c r="BB4" s="95"/>
      <c r="BC4" s="97">
        <v>1</v>
      </c>
      <c r="BD4" s="111"/>
      <c r="BE4" s="95"/>
      <c r="BF4" s="97">
        <v>1</v>
      </c>
      <c r="BG4" s="111"/>
      <c r="BH4" s="95"/>
    </row>
    <row r="5" spans="1:60" ht="15" x14ac:dyDescent="0.2">
      <c r="A5" s="97">
        <v>5</v>
      </c>
      <c r="B5" s="111"/>
      <c r="C5" s="95"/>
      <c r="D5" s="97">
        <v>5</v>
      </c>
      <c r="E5" s="111"/>
      <c r="F5" s="95"/>
      <c r="G5" s="97">
        <v>5</v>
      </c>
      <c r="H5" s="111"/>
      <c r="I5" s="95"/>
      <c r="J5" s="97">
        <v>5</v>
      </c>
      <c r="K5" s="111"/>
      <c r="L5" s="95"/>
      <c r="M5" s="97">
        <v>5</v>
      </c>
      <c r="N5" s="111"/>
      <c r="O5" s="95"/>
      <c r="P5" s="97">
        <v>5</v>
      </c>
      <c r="Q5" s="111"/>
      <c r="R5" s="95"/>
      <c r="S5" s="97">
        <v>5</v>
      </c>
      <c r="T5" s="111"/>
      <c r="U5" s="95"/>
      <c r="V5" s="97">
        <v>5</v>
      </c>
      <c r="W5" s="111"/>
      <c r="X5" s="95"/>
      <c r="Y5" s="97">
        <v>5</v>
      </c>
      <c r="Z5" s="111"/>
      <c r="AA5" s="95"/>
      <c r="AB5" s="97">
        <v>5</v>
      </c>
      <c r="AC5" s="111"/>
      <c r="AD5" s="95"/>
      <c r="AE5" s="97">
        <v>5</v>
      </c>
      <c r="AF5" s="111"/>
      <c r="AG5" s="95"/>
      <c r="AH5" s="97">
        <v>5</v>
      </c>
      <c r="AI5" s="111"/>
      <c r="AJ5" s="95"/>
      <c r="AK5" s="97">
        <v>5</v>
      </c>
      <c r="AL5" s="111"/>
      <c r="AM5" s="95"/>
      <c r="AN5" s="97">
        <v>5</v>
      </c>
      <c r="AO5" s="111"/>
      <c r="AP5" s="95"/>
      <c r="AQ5" s="97">
        <v>5</v>
      </c>
      <c r="AR5" s="111"/>
      <c r="AS5" s="95"/>
      <c r="AT5" s="97">
        <v>5</v>
      </c>
      <c r="AU5" s="111"/>
      <c r="AV5" s="95"/>
      <c r="AW5" s="97">
        <v>5</v>
      </c>
      <c r="AX5" s="111"/>
      <c r="AY5" s="95"/>
      <c r="AZ5" s="97">
        <v>5</v>
      </c>
      <c r="BA5" s="111"/>
      <c r="BB5" s="95"/>
      <c r="BC5" s="97">
        <v>5</v>
      </c>
      <c r="BD5" s="111"/>
      <c r="BE5" s="95"/>
      <c r="BF5" s="97">
        <v>5</v>
      </c>
      <c r="BG5" s="111"/>
      <c r="BH5" s="95"/>
    </row>
    <row r="6" spans="1:60" ht="15" x14ac:dyDescent="0.2">
      <c r="A6" s="97">
        <v>10</v>
      </c>
      <c r="B6" s="111"/>
      <c r="C6" s="95"/>
      <c r="D6" s="97">
        <v>10</v>
      </c>
      <c r="E6" s="111"/>
      <c r="F6" s="95"/>
      <c r="G6" s="97">
        <v>10</v>
      </c>
      <c r="H6" s="111"/>
      <c r="I6" s="95"/>
      <c r="J6" s="97">
        <v>10</v>
      </c>
      <c r="K6" s="111"/>
      <c r="L6" s="95"/>
      <c r="M6" s="97">
        <v>10</v>
      </c>
      <c r="N6" s="111"/>
      <c r="O6" s="95"/>
      <c r="P6" s="97">
        <v>10</v>
      </c>
      <c r="Q6" s="111"/>
      <c r="R6" s="95"/>
      <c r="S6" s="97">
        <v>10</v>
      </c>
      <c r="T6" s="111"/>
      <c r="U6" s="95"/>
      <c r="V6" s="97">
        <v>10</v>
      </c>
      <c r="W6" s="111"/>
      <c r="X6" s="95"/>
      <c r="Y6" s="97">
        <v>10</v>
      </c>
      <c r="Z6" s="111"/>
      <c r="AA6" s="95"/>
      <c r="AB6" s="97">
        <v>10</v>
      </c>
      <c r="AC6" s="111"/>
      <c r="AD6" s="95"/>
      <c r="AE6" s="97">
        <v>10</v>
      </c>
      <c r="AF6" s="111"/>
      <c r="AG6" s="95"/>
      <c r="AH6" s="97">
        <v>10</v>
      </c>
      <c r="AI6" s="111"/>
      <c r="AJ6" s="95"/>
      <c r="AK6" s="97">
        <v>10</v>
      </c>
      <c r="AL6" s="111"/>
      <c r="AM6" s="95"/>
      <c r="AN6" s="97">
        <v>10</v>
      </c>
      <c r="AO6" s="111"/>
      <c r="AP6" s="95"/>
      <c r="AQ6" s="97">
        <v>10</v>
      </c>
      <c r="AR6" s="111"/>
      <c r="AS6" s="95"/>
      <c r="AT6" s="97">
        <v>10</v>
      </c>
      <c r="AU6" s="111"/>
      <c r="AV6" s="95"/>
      <c r="AW6" s="97">
        <v>10</v>
      </c>
      <c r="AX6" s="111"/>
      <c r="AY6" s="95"/>
      <c r="AZ6" s="97">
        <v>10</v>
      </c>
      <c r="BA6" s="111"/>
      <c r="BB6" s="95"/>
      <c r="BC6" s="97">
        <v>10</v>
      </c>
      <c r="BD6" s="111"/>
      <c r="BE6" s="95"/>
      <c r="BF6" s="97">
        <v>10</v>
      </c>
      <c r="BG6" s="111"/>
      <c r="BH6" s="95"/>
    </row>
    <row r="7" spans="1:60" ht="15" x14ac:dyDescent="0.2">
      <c r="A7" s="97">
        <v>20</v>
      </c>
      <c r="B7" s="111"/>
      <c r="C7" s="95"/>
      <c r="D7" s="97">
        <v>20</v>
      </c>
      <c r="E7" s="111"/>
      <c r="F7" s="95"/>
      <c r="G7" s="97">
        <v>20</v>
      </c>
      <c r="H7" s="111"/>
      <c r="I7" s="95"/>
      <c r="J7" s="97">
        <v>20</v>
      </c>
      <c r="K7" s="111"/>
      <c r="L7" s="95"/>
      <c r="M7" s="97">
        <v>20</v>
      </c>
      <c r="N7" s="111"/>
      <c r="O7" s="95"/>
      <c r="P7" s="97">
        <v>20</v>
      </c>
      <c r="Q7" s="111"/>
      <c r="R7" s="95"/>
      <c r="S7" s="97">
        <v>20</v>
      </c>
      <c r="T7" s="111"/>
      <c r="U7" s="95"/>
      <c r="V7" s="97">
        <v>20</v>
      </c>
      <c r="W7" s="111"/>
      <c r="X7" s="95"/>
      <c r="Y7" s="97">
        <v>20</v>
      </c>
      <c r="Z7" s="111"/>
      <c r="AA7" s="95"/>
      <c r="AB7" s="97">
        <v>20</v>
      </c>
      <c r="AC7" s="111"/>
      <c r="AD7" s="95"/>
      <c r="AE7" s="97">
        <v>20</v>
      </c>
      <c r="AF7" s="111"/>
      <c r="AG7" s="95"/>
      <c r="AH7" s="97">
        <v>20</v>
      </c>
      <c r="AI7" s="111"/>
      <c r="AJ7" s="95"/>
      <c r="AK7" s="97">
        <v>20</v>
      </c>
      <c r="AL7" s="111"/>
      <c r="AM7" s="95"/>
      <c r="AN7" s="97">
        <v>20</v>
      </c>
      <c r="AO7" s="111"/>
      <c r="AP7" s="95"/>
      <c r="AQ7" s="97">
        <v>20</v>
      </c>
      <c r="AR7" s="111"/>
      <c r="AS7" s="95"/>
      <c r="AT7" s="97">
        <v>20</v>
      </c>
      <c r="AU7" s="111"/>
      <c r="AV7" s="95"/>
      <c r="AW7" s="97">
        <v>20</v>
      </c>
      <c r="AX7" s="111"/>
      <c r="AY7" s="95"/>
      <c r="AZ7" s="97">
        <v>20</v>
      </c>
      <c r="BA7" s="111"/>
      <c r="BB7" s="95"/>
      <c r="BC7" s="97">
        <v>20</v>
      </c>
      <c r="BD7" s="111"/>
      <c r="BE7" s="95"/>
      <c r="BF7" s="97">
        <v>20</v>
      </c>
      <c r="BG7" s="111"/>
      <c r="BH7" s="95"/>
    </row>
    <row r="8" spans="1:60" ht="15" x14ac:dyDescent="0.2">
      <c r="A8" s="97">
        <v>50</v>
      </c>
      <c r="B8" s="111"/>
      <c r="C8" s="95"/>
      <c r="D8" s="97">
        <v>50</v>
      </c>
      <c r="E8" s="111"/>
      <c r="F8" s="95"/>
      <c r="G8" s="97">
        <v>50</v>
      </c>
      <c r="H8" s="111"/>
      <c r="I8" s="95"/>
      <c r="J8" s="97">
        <v>50</v>
      </c>
      <c r="K8" s="111"/>
      <c r="L8" s="95"/>
      <c r="M8" s="97">
        <v>50</v>
      </c>
      <c r="N8" s="111"/>
      <c r="O8" s="95"/>
      <c r="P8" s="97">
        <v>50</v>
      </c>
      <c r="Q8" s="111"/>
      <c r="R8" s="95"/>
      <c r="S8" s="97">
        <v>50</v>
      </c>
      <c r="T8" s="111"/>
      <c r="U8" s="95"/>
      <c r="V8" s="97">
        <v>50</v>
      </c>
      <c r="W8" s="111"/>
      <c r="X8" s="95"/>
      <c r="Y8" s="97">
        <v>50</v>
      </c>
      <c r="Z8" s="111"/>
      <c r="AA8" s="95"/>
      <c r="AB8" s="97">
        <v>50</v>
      </c>
      <c r="AC8" s="111"/>
      <c r="AD8" s="95"/>
      <c r="AE8" s="97">
        <v>50</v>
      </c>
      <c r="AF8" s="111"/>
      <c r="AG8" s="95"/>
      <c r="AH8" s="97">
        <v>50</v>
      </c>
      <c r="AI8" s="111"/>
      <c r="AJ8" s="95"/>
      <c r="AK8" s="97">
        <v>50</v>
      </c>
      <c r="AL8" s="111"/>
      <c r="AM8" s="95"/>
      <c r="AN8" s="97">
        <v>50</v>
      </c>
      <c r="AO8" s="111"/>
      <c r="AP8" s="95"/>
      <c r="AQ8" s="97">
        <v>50</v>
      </c>
      <c r="AR8" s="111"/>
      <c r="AS8" s="95"/>
      <c r="AT8" s="97">
        <v>50</v>
      </c>
      <c r="AU8" s="111"/>
      <c r="AV8" s="95"/>
      <c r="AW8" s="97">
        <v>50</v>
      </c>
      <c r="AX8" s="111"/>
      <c r="AY8" s="95"/>
      <c r="AZ8" s="97">
        <v>50</v>
      </c>
      <c r="BA8" s="111"/>
      <c r="BB8" s="95"/>
      <c r="BC8" s="97">
        <v>50</v>
      </c>
      <c r="BD8" s="111"/>
      <c r="BE8" s="95"/>
      <c r="BF8" s="97">
        <v>50</v>
      </c>
      <c r="BG8" s="111"/>
      <c r="BH8" s="95"/>
    </row>
    <row r="9" spans="1:60" x14ac:dyDescent="0.2">
      <c r="A9" s="94"/>
      <c r="B9" s="45" t="s">
        <v>53</v>
      </c>
      <c r="C9" s="100">
        <f>SUM(B3:B8)</f>
        <v>0</v>
      </c>
      <c r="D9" s="94"/>
      <c r="E9" s="45" t="s">
        <v>53</v>
      </c>
      <c r="F9" s="100">
        <f>SUM(E3:E8)</f>
        <v>0</v>
      </c>
      <c r="G9" s="94"/>
      <c r="H9" s="45" t="s">
        <v>53</v>
      </c>
      <c r="I9" s="100">
        <f>SUM(H3:H8)</f>
        <v>0</v>
      </c>
      <c r="J9" s="94"/>
      <c r="K9" s="45" t="s">
        <v>53</v>
      </c>
      <c r="L9" s="100">
        <f>SUM(K3:K8)</f>
        <v>0</v>
      </c>
      <c r="M9" s="94"/>
      <c r="N9" s="45" t="s">
        <v>53</v>
      </c>
      <c r="O9" s="100">
        <f>SUM(N3:N8)</f>
        <v>0</v>
      </c>
      <c r="P9" s="94"/>
      <c r="Q9" s="45" t="s">
        <v>53</v>
      </c>
      <c r="R9" s="100">
        <f>SUM(Q3:Q8)</f>
        <v>0</v>
      </c>
      <c r="S9" s="94"/>
      <c r="T9" s="45" t="s">
        <v>53</v>
      </c>
      <c r="U9" s="100">
        <f>SUM(T3:T8)</f>
        <v>0</v>
      </c>
      <c r="V9" s="94"/>
      <c r="W9" s="45" t="s">
        <v>53</v>
      </c>
      <c r="X9" s="100">
        <f>SUM(W3:W8)</f>
        <v>0</v>
      </c>
      <c r="Y9" s="94"/>
      <c r="Z9" s="45" t="s">
        <v>53</v>
      </c>
      <c r="AA9" s="100">
        <f>SUM(Z3:Z8)</f>
        <v>0</v>
      </c>
      <c r="AB9" s="94"/>
      <c r="AC9" s="45" t="s">
        <v>53</v>
      </c>
      <c r="AD9" s="100">
        <f>SUM(AC3:AC8)</f>
        <v>0</v>
      </c>
      <c r="AE9" s="94"/>
      <c r="AF9" s="45" t="s">
        <v>53</v>
      </c>
      <c r="AG9" s="100">
        <f>SUM(AF3:AF8)</f>
        <v>0</v>
      </c>
      <c r="AH9" s="94"/>
      <c r="AI9" s="45" t="s">
        <v>53</v>
      </c>
      <c r="AJ9" s="100">
        <f>SUM(AI3:AI8)</f>
        <v>0</v>
      </c>
      <c r="AK9" s="94"/>
      <c r="AL9" s="45" t="s">
        <v>53</v>
      </c>
      <c r="AM9" s="100">
        <f>SUM(AL3:AL8)</f>
        <v>0</v>
      </c>
      <c r="AN9" s="94"/>
      <c r="AO9" s="45" t="s">
        <v>53</v>
      </c>
      <c r="AP9" s="100">
        <f>SUM(AO3:AO8)</f>
        <v>0</v>
      </c>
      <c r="AQ9" s="94"/>
      <c r="AR9" s="45" t="s">
        <v>53</v>
      </c>
      <c r="AS9" s="100">
        <f>SUM(AR3:AR8)</f>
        <v>0</v>
      </c>
      <c r="AT9" s="94"/>
      <c r="AU9" s="45" t="s">
        <v>53</v>
      </c>
      <c r="AV9" s="100">
        <f>SUM(AU3:AU8)</f>
        <v>0</v>
      </c>
      <c r="AW9" s="94"/>
      <c r="AX9" s="45" t="s">
        <v>53</v>
      </c>
      <c r="AY9" s="100">
        <f>SUM(AX3:AX8)</f>
        <v>0</v>
      </c>
      <c r="AZ9" s="94"/>
      <c r="BA9" s="45" t="s">
        <v>53</v>
      </c>
      <c r="BB9" s="100">
        <f>SUM(BA3:BA8)</f>
        <v>0</v>
      </c>
      <c r="BC9" s="94"/>
      <c r="BD9" s="45" t="s">
        <v>53</v>
      </c>
      <c r="BE9" s="100">
        <f>SUM(BD3:BD8)</f>
        <v>0</v>
      </c>
      <c r="BF9" s="94"/>
      <c r="BG9" s="45" t="s">
        <v>53</v>
      </c>
      <c r="BH9" s="100">
        <f>SUM(BG3:BG8)</f>
        <v>0</v>
      </c>
    </row>
    <row r="10" spans="1:60" ht="15.75" x14ac:dyDescent="0.25">
      <c r="A10" s="104" t="s">
        <v>32</v>
      </c>
      <c r="B10" s="40"/>
      <c r="C10" s="95"/>
      <c r="D10" s="104" t="s">
        <v>32</v>
      </c>
      <c r="E10" s="40"/>
      <c r="F10" s="95"/>
      <c r="G10" s="104" t="s">
        <v>32</v>
      </c>
      <c r="H10" s="40"/>
      <c r="I10" s="95"/>
      <c r="J10" s="104" t="s">
        <v>32</v>
      </c>
      <c r="K10" s="40"/>
      <c r="L10" s="95"/>
      <c r="M10" s="104" t="s">
        <v>32</v>
      </c>
      <c r="N10" s="40"/>
      <c r="O10" s="95"/>
      <c r="P10" s="104" t="s">
        <v>32</v>
      </c>
      <c r="Q10" s="40"/>
      <c r="R10" s="95"/>
      <c r="S10" s="104" t="s">
        <v>32</v>
      </c>
      <c r="T10" s="40"/>
      <c r="U10" s="95"/>
      <c r="V10" s="104" t="s">
        <v>32</v>
      </c>
      <c r="W10" s="40"/>
      <c r="X10" s="95"/>
      <c r="Y10" s="104" t="s">
        <v>32</v>
      </c>
      <c r="Z10" s="40"/>
      <c r="AA10" s="95"/>
      <c r="AB10" s="104" t="s">
        <v>32</v>
      </c>
      <c r="AC10" s="40"/>
      <c r="AD10" s="95"/>
      <c r="AE10" s="104" t="s">
        <v>32</v>
      </c>
      <c r="AF10" s="40"/>
      <c r="AG10" s="95"/>
      <c r="AH10" s="104" t="s">
        <v>32</v>
      </c>
      <c r="AI10" s="40"/>
      <c r="AJ10" s="95"/>
      <c r="AK10" s="104" t="s">
        <v>32</v>
      </c>
      <c r="AL10" s="40"/>
      <c r="AM10" s="95"/>
      <c r="AN10" s="104" t="s">
        <v>32</v>
      </c>
      <c r="AO10" s="40"/>
      <c r="AP10" s="95"/>
      <c r="AQ10" s="104" t="s">
        <v>32</v>
      </c>
      <c r="AR10" s="40"/>
      <c r="AS10" s="95"/>
      <c r="AT10" s="104" t="s">
        <v>32</v>
      </c>
      <c r="AU10" s="40"/>
      <c r="AV10" s="95"/>
      <c r="AW10" s="104" t="s">
        <v>32</v>
      </c>
      <c r="AX10" s="40"/>
      <c r="AY10" s="95"/>
      <c r="AZ10" s="104" t="s">
        <v>32</v>
      </c>
      <c r="BA10" s="40"/>
      <c r="BB10" s="95"/>
      <c r="BC10" s="104" t="s">
        <v>32</v>
      </c>
      <c r="BD10" s="40"/>
      <c r="BE10" s="95"/>
      <c r="BF10" s="104" t="s">
        <v>32</v>
      </c>
      <c r="BG10" s="40"/>
      <c r="BH10" s="95"/>
    </row>
    <row r="11" spans="1:60" x14ac:dyDescent="0.2">
      <c r="A11" s="112" t="s">
        <v>56</v>
      </c>
      <c r="B11" s="113" t="s">
        <v>57</v>
      </c>
      <c r="C11" s="114"/>
      <c r="D11" s="112" t="s">
        <v>56</v>
      </c>
      <c r="E11" s="113" t="s">
        <v>57</v>
      </c>
      <c r="F11" s="114"/>
      <c r="G11" s="112" t="s">
        <v>56</v>
      </c>
      <c r="H11" s="113" t="s">
        <v>57</v>
      </c>
      <c r="I11" s="114"/>
      <c r="J11" s="112" t="s">
        <v>56</v>
      </c>
      <c r="K11" s="113" t="s">
        <v>57</v>
      </c>
      <c r="L11" s="114"/>
      <c r="M11" s="112" t="s">
        <v>56</v>
      </c>
      <c r="N11" s="113" t="s">
        <v>57</v>
      </c>
      <c r="O11" s="114"/>
      <c r="P11" s="112" t="s">
        <v>56</v>
      </c>
      <c r="Q11" s="113" t="s">
        <v>57</v>
      </c>
      <c r="R11" s="114"/>
      <c r="S11" s="112" t="s">
        <v>56</v>
      </c>
      <c r="T11" s="113" t="s">
        <v>57</v>
      </c>
      <c r="U11" s="114"/>
      <c r="V11" s="112" t="s">
        <v>56</v>
      </c>
      <c r="W11" s="113" t="s">
        <v>57</v>
      </c>
      <c r="X11" s="114"/>
      <c r="Y11" s="112" t="s">
        <v>56</v>
      </c>
      <c r="Z11" s="113" t="s">
        <v>57</v>
      </c>
      <c r="AA11" s="114"/>
      <c r="AB11" s="112" t="s">
        <v>56</v>
      </c>
      <c r="AC11" s="113" t="s">
        <v>57</v>
      </c>
      <c r="AD11" s="114"/>
      <c r="AE11" s="112" t="s">
        <v>56</v>
      </c>
      <c r="AF11" s="113" t="s">
        <v>57</v>
      </c>
      <c r="AG11" s="95"/>
      <c r="AH11" s="112" t="s">
        <v>56</v>
      </c>
      <c r="AI11" s="113" t="s">
        <v>57</v>
      </c>
      <c r="AJ11" s="95"/>
      <c r="AK11" s="112" t="s">
        <v>56</v>
      </c>
      <c r="AL11" s="113" t="s">
        <v>57</v>
      </c>
      <c r="AM11" s="95"/>
      <c r="AN11" s="112" t="s">
        <v>56</v>
      </c>
      <c r="AO11" s="113" t="s">
        <v>57</v>
      </c>
      <c r="AP11" s="95"/>
      <c r="AQ11" s="112" t="s">
        <v>56</v>
      </c>
      <c r="AR11" s="113" t="s">
        <v>57</v>
      </c>
      <c r="AS11" s="95"/>
      <c r="AT11" s="112" t="s">
        <v>56</v>
      </c>
      <c r="AU11" s="113" t="s">
        <v>57</v>
      </c>
      <c r="AV11" s="95"/>
      <c r="AW11" s="112" t="s">
        <v>56</v>
      </c>
      <c r="AX11" s="113" t="s">
        <v>57</v>
      </c>
      <c r="AY11" s="95"/>
      <c r="AZ11" s="112" t="s">
        <v>56</v>
      </c>
      <c r="BA11" s="113" t="s">
        <v>57</v>
      </c>
      <c r="BB11" s="95"/>
      <c r="BC11" s="112" t="s">
        <v>56</v>
      </c>
      <c r="BD11" s="113" t="s">
        <v>57</v>
      </c>
      <c r="BE11" s="95"/>
      <c r="BF11" s="112" t="s">
        <v>56</v>
      </c>
      <c r="BG11" s="113" t="s">
        <v>57</v>
      </c>
      <c r="BH11" s="95"/>
    </row>
    <row r="12" spans="1:60" x14ac:dyDescent="0.2">
      <c r="A12" s="94"/>
      <c r="B12" s="41"/>
      <c r="C12" s="101"/>
      <c r="D12" s="102"/>
      <c r="E12" s="41"/>
      <c r="F12" s="101"/>
      <c r="G12" s="102"/>
      <c r="H12" s="41"/>
      <c r="I12" s="101"/>
      <c r="J12" s="102"/>
      <c r="K12" s="41"/>
      <c r="L12" s="101"/>
      <c r="M12" s="102"/>
      <c r="N12" s="41"/>
      <c r="O12" s="101"/>
      <c r="P12" s="102"/>
      <c r="Q12" s="41"/>
      <c r="R12" s="101"/>
      <c r="S12" s="102"/>
      <c r="T12" s="41"/>
      <c r="U12" s="101"/>
      <c r="V12" s="102"/>
      <c r="W12" s="41"/>
      <c r="X12" s="101"/>
      <c r="Y12" s="102"/>
      <c r="Z12" s="41"/>
      <c r="AA12" s="101"/>
      <c r="AB12" s="102"/>
      <c r="AC12" s="41"/>
      <c r="AD12" s="101"/>
      <c r="AE12" s="102"/>
      <c r="AF12" s="41"/>
      <c r="AG12" s="101"/>
      <c r="AH12" s="102"/>
      <c r="AI12" s="41"/>
      <c r="AJ12" s="101"/>
      <c r="AK12" s="102"/>
      <c r="AL12" s="41"/>
      <c r="AM12" s="101"/>
      <c r="AN12" s="102"/>
      <c r="AO12" s="41"/>
      <c r="AP12" s="101"/>
      <c r="AQ12" s="102"/>
      <c r="AR12" s="41"/>
      <c r="AS12" s="101"/>
      <c r="AT12" s="102"/>
      <c r="AU12" s="41"/>
      <c r="AV12" s="101"/>
      <c r="AW12" s="102"/>
      <c r="AX12" s="41"/>
      <c r="AY12" s="101"/>
      <c r="AZ12" s="102"/>
      <c r="BA12" s="41"/>
      <c r="BB12" s="101"/>
      <c r="BC12" s="102"/>
      <c r="BD12" s="41"/>
      <c r="BE12" s="101"/>
      <c r="BF12" s="102"/>
      <c r="BG12" s="41"/>
      <c r="BH12" s="101"/>
    </row>
    <row r="13" spans="1:60" x14ac:dyDescent="0.2">
      <c r="A13" s="94"/>
      <c r="B13" s="41"/>
      <c r="C13" s="101"/>
      <c r="D13" s="102"/>
      <c r="E13" s="41"/>
      <c r="F13" s="101"/>
      <c r="G13" s="102"/>
      <c r="H13" s="41"/>
      <c r="I13" s="101"/>
      <c r="J13" s="102"/>
      <c r="K13" s="41"/>
      <c r="L13" s="101"/>
      <c r="M13" s="102"/>
      <c r="N13" s="41"/>
      <c r="O13" s="101"/>
      <c r="P13" s="102"/>
      <c r="Q13" s="41"/>
      <c r="R13" s="101"/>
      <c r="S13" s="102"/>
      <c r="T13" s="41"/>
      <c r="U13" s="101"/>
      <c r="V13" s="102"/>
      <c r="W13" s="41"/>
      <c r="X13" s="101"/>
      <c r="Y13" s="102"/>
      <c r="Z13" s="41"/>
      <c r="AA13" s="101"/>
      <c r="AB13" s="102"/>
      <c r="AC13" s="41"/>
      <c r="AD13" s="101"/>
      <c r="AE13" s="102"/>
      <c r="AF13" s="41"/>
      <c r="AG13" s="101"/>
      <c r="AH13" s="102"/>
      <c r="AI13" s="41"/>
      <c r="AJ13" s="101"/>
      <c r="AK13" s="102"/>
      <c r="AL13" s="41"/>
      <c r="AM13" s="101"/>
      <c r="AN13" s="102"/>
      <c r="AO13" s="41"/>
      <c r="AP13" s="101"/>
      <c r="AQ13" s="102"/>
      <c r="AR13" s="41"/>
      <c r="AS13" s="101"/>
      <c r="AT13" s="102"/>
      <c r="AU13" s="41"/>
      <c r="AV13" s="101"/>
      <c r="AW13" s="102"/>
      <c r="AX13" s="41"/>
      <c r="AY13" s="101"/>
      <c r="AZ13" s="102"/>
      <c r="BA13" s="41"/>
      <c r="BB13" s="101"/>
      <c r="BC13" s="102"/>
      <c r="BD13" s="41"/>
      <c r="BE13" s="101"/>
      <c r="BF13" s="102"/>
      <c r="BG13" s="41"/>
      <c r="BH13" s="101"/>
    </row>
    <row r="14" spans="1:60" x14ac:dyDescent="0.2">
      <c r="A14" s="94"/>
      <c r="B14" s="41"/>
      <c r="C14" s="101"/>
      <c r="D14" s="102"/>
      <c r="E14" s="41"/>
      <c r="F14" s="101"/>
      <c r="G14" s="102"/>
      <c r="H14" s="41"/>
      <c r="I14" s="101"/>
      <c r="J14" s="102"/>
      <c r="K14" s="41"/>
      <c r="L14" s="101"/>
      <c r="M14" s="102"/>
      <c r="N14" s="41"/>
      <c r="O14" s="101"/>
      <c r="P14" s="102"/>
      <c r="Q14" s="41"/>
      <c r="R14" s="101"/>
      <c r="S14" s="102"/>
      <c r="T14" s="41"/>
      <c r="U14" s="101"/>
      <c r="V14" s="102"/>
      <c r="W14" s="41"/>
      <c r="X14" s="101"/>
      <c r="Y14" s="102"/>
      <c r="Z14" s="41"/>
      <c r="AA14" s="101"/>
      <c r="AB14" s="102"/>
      <c r="AC14" s="41"/>
      <c r="AD14" s="101"/>
      <c r="AE14" s="102"/>
      <c r="AF14" s="41"/>
      <c r="AG14" s="101"/>
      <c r="AH14" s="102"/>
      <c r="AI14" s="41"/>
      <c r="AJ14" s="101"/>
      <c r="AK14" s="102"/>
      <c r="AL14" s="41"/>
      <c r="AM14" s="101"/>
      <c r="AN14" s="102"/>
      <c r="AO14" s="41"/>
      <c r="AP14" s="101"/>
      <c r="AQ14" s="102"/>
      <c r="AR14" s="41"/>
      <c r="AS14" s="101"/>
      <c r="AT14" s="102"/>
      <c r="AU14" s="41"/>
      <c r="AV14" s="101"/>
      <c r="AW14" s="102"/>
      <c r="AX14" s="41"/>
      <c r="AY14" s="101"/>
      <c r="AZ14" s="102"/>
      <c r="BA14" s="41"/>
      <c r="BB14" s="101"/>
      <c r="BC14" s="102"/>
      <c r="BD14" s="41"/>
      <c r="BE14" s="101"/>
      <c r="BF14" s="102"/>
      <c r="BG14" s="41"/>
      <c r="BH14" s="101"/>
    </row>
    <row r="15" spans="1:60" x14ac:dyDescent="0.2">
      <c r="A15" s="94"/>
      <c r="B15" s="41"/>
      <c r="C15" s="101"/>
      <c r="D15" s="102"/>
      <c r="E15" s="41"/>
      <c r="F15" s="101"/>
      <c r="G15" s="102"/>
      <c r="H15" s="41"/>
      <c r="I15" s="101"/>
      <c r="J15" s="102"/>
      <c r="K15" s="41"/>
      <c r="L15" s="101"/>
      <c r="M15" s="102"/>
      <c r="N15" s="41"/>
      <c r="O15" s="101"/>
      <c r="P15" s="102"/>
      <c r="Q15" s="41"/>
      <c r="R15" s="101"/>
      <c r="S15" s="102"/>
      <c r="T15" s="41"/>
      <c r="U15" s="101"/>
      <c r="V15" s="102"/>
      <c r="W15" s="41"/>
      <c r="X15" s="101"/>
      <c r="Y15" s="102"/>
      <c r="Z15" s="41"/>
      <c r="AA15" s="101"/>
      <c r="AB15" s="102"/>
      <c r="AC15" s="41"/>
      <c r="AD15" s="101"/>
      <c r="AE15" s="102"/>
      <c r="AF15" s="41"/>
      <c r="AG15" s="101"/>
      <c r="AH15" s="102"/>
      <c r="AI15" s="41"/>
      <c r="AJ15" s="101"/>
      <c r="AK15" s="102"/>
      <c r="AL15" s="41"/>
      <c r="AM15" s="101"/>
      <c r="AN15" s="102"/>
      <c r="AO15" s="41"/>
      <c r="AP15" s="101"/>
      <c r="AQ15" s="102"/>
      <c r="AR15" s="41"/>
      <c r="AS15" s="101"/>
      <c r="AT15" s="102"/>
      <c r="AU15" s="41"/>
      <c r="AV15" s="101"/>
      <c r="AW15" s="102"/>
      <c r="AX15" s="41"/>
      <c r="AY15" s="101"/>
      <c r="AZ15" s="102"/>
      <c r="BA15" s="41"/>
      <c r="BB15" s="101"/>
      <c r="BC15" s="102"/>
      <c r="BD15" s="41"/>
      <c r="BE15" s="101"/>
      <c r="BF15" s="102"/>
      <c r="BG15" s="41"/>
      <c r="BH15" s="101"/>
    </row>
    <row r="16" spans="1:60" x14ac:dyDescent="0.2">
      <c r="A16" s="94"/>
      <c r="B16" s="41"/>
      <c r="C16" s="101"/>
      <c r="D16" s="102"/>
      <c r="E16" s="41"/>
      <c r="F16" s="101"/>
      <c r="G16" s="102"/>
      <c r="H16" s="41"/>
      <c r="I16" s="101"/>
      <c r="J16" s="102"/>
      <c r="K16" s="41"/>
      <c r="L16" s="101"/>
      <c r="M16" s="102"/>
      <c r="N16" s="41"/>
      <c r="O16" s="101"/>
      <c r="P16" s="102"/>
      <c r="Q16" s="41"/>
      <c r="R16" s="101"/>
      <c r="S16" s="102"/>
      <c r="T16" s="41"/>
      <c r="U16" s="101"/>
      <c r="V16" s="102"/>
      <c r="W16" s="41"/>
      <c r="X16" s="101"/>
      <c r="Y16" s="102"/>
      <c r="Z16" s="41"/>
      <c r="AA16" s="101"/>
      <c r="AB16" s="102"/>
      <c r="AC16" s="41"/>
      <c r="AD16" s="101"/>
      <c r="AE16" s="102"/>
      <c r="AF16" s="41"/>
      <c r="AG16" s="101"/>
      <c r="AH16" s="102"/>
      <c r="AI16" s="41"/>
      <c r="AJ16" s="101"/>
      <c r="AK16" s="102"/>
      <c r="AL16" s="41"/>
      <c r="AM16" s="101"/>
      <c r="AN16" s="102"/>
      <c r="AO16" s="41"/>
      <c r="AP16" s="101"/>
      <c r="AQ16" s="102"/>
      <c r="AR16" s="41"/>
      <c r="AS16" s="101"/>
      <c r="AT16" s="102"/>
      <c r="AU16" s="41"/>
      <c r="AV16" s="101"/>
      <c r="AW16" s="102"/>
      <c r="AX16" s="41"/>
      <c r="AY16" s="101"/>
      <c r="AZ16" s="102"/>
      <c r="BA16" s="41"/>
      <c r="BB16" s="101"/>
      <c r="BC16" s="102"/>
      <c r="BD16" s="41"/>
      <c r="BE16" s="101"/>
      <c r="BF16" s="102"/>
      <c r="BG16" s="41"/>
      <c r="BH16" s="101"/>
    </row>
    <row r="17" spans="1:60" x14ac:dyDescent="0.2">
      <c r="A17" s="94"/>
      <c r="B17" s="41"/>
      <c r="C17" s="101"/>
      <c r="D17" s="102"/>
      <c r="E17" s="41"/>
      <c r="F17" s="101"/>
      <c r="G17" s="102"/>
      <c r="H17" s="41"/>
      <c r="I17" s="101"/>
      <c r="J17" s="102"/>
      <c r="K17" s="41"/>
      <c r="L17" s="101"/>
      <c r="M17" s="102"/>
      <c r="N17" s="41"/>
      <c r="O17" s="101"/>
      <c r="P17" s="102"/>
      <c r="Q17" s="41"/>
      <c r="R17" s="101"/>
      <c r="S17" s="102"/>
      <c r="T17" s="41"/>
      <c r="U17" s="101"/>
      <c r="V17" s="102"/>
      <c r="W17" s="41"/>
      <c r="X17" s="101"/>
      <c r="Y17" s="102"/>
      <c r="Z17" s="41"/>
      <c r="AA17" s="101"/>
      <c r="AB17" s="102"/>
      <c r="AC17" s="41"/>
      <c r="AD17" s="101"/>
      <c r="AE17" s="102"/>
      <c r="AF17" s="41"/>
      <c r="AG17" s="101"/>
      <c r="AH17" s="102"/>
      <c r="AI17" s="41"/>
      <c r="AJ17" s="101"/>
      <c r="AK17" s="102"/>
      <c r="AL17" s="41"/>
      <c r="AM17" s="101"/>
      <c r="AN17" s="102"/>
      <c r="AO17" s="41"/>
      <c r="AP17" s="101"/>
      <c r="AQ17" s="102"/>
      <c r="AR17" s="41"/>
      <c r="AS17" s="101"/>
      <c r="AT17" s="102"/>
      <c r="AU17" s="41"/>
      <c r="AV17" s="101"/>
      <c r="AW17" s="102"/>
      <c r="AX17" s="41"/>
      <c r="AY17" s="101"/>
      <c r="AZ17" s="102"/>
      <c r="BA17" s="41"/>
      <c r="BB17" s="101"/>
      <c r="BC17" s="102"/>
      <c r="BD17" s="41"/>
      <c r="BE17" s="101"/>
      <c r="BF17" s="102"/>
      <c r="BG17" s="41"/>
      <c r="BH17" s="101"/>
    </row>
    <row r="18" spans="1:60" x14ac:dyDescent="0.2">
      <c r="A18" s="94"/>
      <c r="B18" s="41"/>
      <c r="C18" s="101"/>
      <c r="D18" s="102"/>
      <c r="E18" s="41"/>
      <c r="F18" s="101"/>
      <c r="G18" s="102"/>
      <c r="H18" s="41"/>
      <c r="I18" s="101"/>
      <c r="J18" s="102"/>
      <c r="K18" s="41"/>
      <c r="L18" s="101"/>
      <c r="M18" s="102"/>
      <c r="N18" s="41"/>
      <c r="O18" s="101"/>
      <c r="P18" s="102"/>
      <c r="Q18" s="41"/>
      <c r="R18" s="101"/>
      <c r="S18" s="102"/>
      <c r="T18" s="41"/>
      <c r="U18" s="101"/>
      <c r="V18" s="102"/>
      <c r="W18" s="41"/>
      <c r="X18" s="101"/>
      <c r="Y18" s="102"/>
      <c r="Z18" s="41"/>
      <c r="AA18" s="101"/>
      <c r="AB18" s="102"/>
      <c r="AC18" s="41"/>
      <c r="AD18" s="101"/>
      <c r="AE18" s="102"/>
      <c r="AF18" s="41"/>
      <c r="AG18" s="101"/>
      <c r="AH18" s="102"/>
      <c r="AI18" s="41"/>
      <c r="AJ18" s="101"/>
      <c r="AK18" s="102"/>
      <c r="AL18" s="41"/>
      <c r="AM18" s="101"/>
      <c r="AN18" s="102"/>
      <c r="AO18" s="41"/>
      <c r="AP18" s="101"/>
      <c r="AQ18" s="102"/>
      <c r="AR18" s="41"/>
      <c r="AS18" s="101"/>
      <c r="AT18" s="102"/>
      <c r="AU18" s="41"/>
      <c r="AV18" s="101"/>
      <c r="AW18" s="102"/>
      <c r="AX18" s="41"/>
      <c r="AY18" s="101"/>
      <c r="AZ18" s="102"/>
      <c r="BA18" s="41"/>
      <c r="BB18" s="101"/>
      <c r="BC18" s="102"/>
      <c r="BD18" s="41"/>
      <c r="BE18" s="101"/>
      <c r="BF18" s="102"/>
      <c r="BG18" s="41"/>
      <c r="BH18" s="101"/>
    </row>
    <row r="19" spans="1:60" x14ac:dyDescent="0.2">
      <c r="A19" s="94"/>
      <c r="B19" s="41"/>
      <c r="C19" s="101"/>
      <c r="D19" s="102"/>
      <c r="E19" s="41"/>
      <c r="F19" s="101"/>
      <c r="G19" s="102"/>
      <c r="H19" s="41"/>
      <c r="I19" s="101"/>
      <c r="J19" s="102"/>
      <c r="K19" s="41"/>
      <c r="L19" s="101"/>
      <c r="M19" s="102"/>
      <c r="N19" s="41"/>
      <c r="O19" s="101"/>
      <c r="P19" s="102"/>
      <c r="Q19" s="41"/>
      <c r="R19" s="101"/>
      <c r="S19" s="102"/>
      <c r="T19" s="41"/>
      <c r="U19" s="101"/>
      <c r="V19" s="102"/>
      <c r="W19" s="41"/>
      <c r="X19" s="101"/>
      <c r="Y19" s="102"/>
      <c r="Z19" s="41"/>
      <c r="AA19" s="101"/>
      <c r="AB19" s="102"/>
      <c r="AC19" s="41"/>
      <c r="AD19" s="101"/>
      <c r="AE19" s="102"/>
      <c r="AF19" s="41"/>
      <c r="AG19" s="101"/>
      <c r="AH19" s="102"/>
      <c r="AI19" s="41"/>
      <c r="AJ19" s="101"/>
      <c r="AK19" s="102"/>
      <c r="AL19" s="41"/>
      <c r="AM19" s="101"/>
      <c r="AN19" s="102"/>
      <c r="AO19" s="41"/>
      <c r="AP19" s="101"/>
      <c r="AQ19" s="102"/>
      <c r="AR19" s="41"/>
      <c r="AS19" s="101"/>
      <c r="AT19" s="102"/>
      <c r="AU19" s="41"/>
      <c r="AV19" s="101"/>
      <c r="AW19" s="102"/>
      <c r="AX19" s="41"/>
      <c r="AY19" s="101"/>
      <c r="AZ19" s="102"/>
      <c r="BA19" s="41"/>
      <c r="BB19" s="101"/>
      <c r="BC19" s="102"/>
      <c r="BD19" s="41"/>
      <c r="BE19" s="101"/>
      <c r="BF19" s="102"/>
      <c r="BG19" s="41"/>
      <c r="BH19" s="101"/>
    </row>
    <row r="20" spans="1:60" x14ac:dyDescent="0.2">
      <c r="A20" s="94"/>
      <c r="B20" s="41"/>
      <c r="C20" s="101"/>
      <c r="D20" s="102"/>
      <c r="E20" s="41"/>
      <c r="F20" s="101"/>
      <c r="G20" s="102"/>
      <c r="H20" s="41"/>
      <c r="I20" s="101"/>
      <c r="J20" s="102"/>
      <c r="K20" s="41"/>
      <c r="L20" s="101"/>
      <c r="M20" s="102"/>
      <c r="N20" s="41"/>
      <c r="O20" s="101"/>
      <c r="P20" s="102"/>
      <c r="Q20" s="41"/>
      <c r="R20" s="101"/>
      <c r="S20" s="102"/>
      <c r="T20" s="41"/>
      <c r="U20" s="101"/>
      <c r="V20" s="102"/>
      <c r="W20" s="41"/>
      <c r="X20" s="101"/>
      <c r="Y20" s="102"/>
      <c r="Z20" s="41"/>
      <c r="AA20" s="101"/>
      <c r="AB20" s="102"/>
      <c r="AC20" s="41"/>
      <c r="AD20" s="101"/>
      <c r="AE20" s="102"/>
      <c r="AF20" s="41"/>
      <c r="AG20" s="101"/>
      <c r="AH20" s="102"/>
      <c r="AI20" s="41"/>
      <c r="AJ20" s="101"/>
      <c r="AK20" s="102"/>
      <c r="AL20" s="41"/>
      <c r="AM20" s="101"/>
      <c r="AN20" s="102"/>
      <c r="AO20" s="41"/>
      <c r="AP20" s="101"/>
      <c r="AQ20" s="102"/>
      <c r="AR20" s="41"/>
      <c r="AS20" s="101"/>
      <c r="AT20" s="102"/>
      <c r="AU20" s="41"/>
      <c r="AV20" s="101"/>
      <c r="AW20" s="102"/>
      <c r="AX20" s="41"/>
      <c r="AY20" s="101"/>
      <c r="AZ20" s="102"/>
      <c r="BA20" s="41"/>
      <c r="BB20" s="101"/>
      <c r="BC20" s="102"/>
      <c r="BD20" s="41"/>
      <c r="BE20" s="101"/>
      <c r="BF20" s="102"/>
      <c r="BG20" s="41"/>
      <c r="BH20" s="101"/>
    </row>
    <row r="21" spans="1:60" x14ac:dyDescent="0.2">
      <c r="A21" s="94"/>
      <c r="B21" s="41"/>
      <c r="C21" s="101"/>
      <c r="D21" s="102"/>
      <c r="E21" s="41"/>
      <c r="F21" s="101"/>
      <c r="G21" s="102"/>
      <c r="H21" s="41"/>
      <c r="I21" s="101"/>
      <c r="J21" s="102"/>
      <c r="K21" s="41"/>
      <c r="L21" s="101"/>
      <c r="M21" s="102"/>
      <c r="N21" s="41"/>
      <c r="O21" s="101"/>
      <c r="P21" s="102"/>
      <c r="Q21" s="41"/>
      <c r="R21" s="101"/>
      <c r="S21" s="102"/>
      <c r="T21" s="41"/>
      <c r="U21" s="101"/>
      <c r="V21" s="102"/>
      <c r="W21" s="41"/>
      <c r="X21" s="101"/>
      <c r="Y21" s="102"/>
      <c r="Z21" s="41"/>
      <c r="AA21" s="101"/>
      <c r="AB21" s="102"/>
      <c r="AC21" s="41"/>
      <c r="AD21" s="101"/>
      <c r="AE21" s="102"/>
      <c r="AF21" s="41"/>
      <c r="AG21" s="101"/>
      <c r="AH21" s="102"/>
      <c r="AI21" s="41"/>
      <c r="AJ21" s="101"/>
      <c r="AK21" s="102"/>
      <c r="AL21" s="41"/>
      <c r="AM21" s="101"/>
      <c r="AN21" s="102"/>
      <c r="AO21" s="41"/>
      <c r="AP21" s="101"/>
      <c r="AQ21" s="102"/>
      <c r="AR21" s="41"/>
      <c r="AS21" s="101"/>
      <c r="AT21" s="102"/>
      <c r="AU21" s="41"/>
      <c r="AV21" s="101"/>
      <c r="AW21" s="102"/>
      <c r="AX21" s="41"/>
      <c r="AY21" s="101"/>
      <c r="AZ21" s="102"/>
      <c r="BA21" s="41"/>
      <c r="BB21" s="101"/>
      <c r="BC21" s="102"/>
      <c r="BD21" s="41"/>
      <c r="BE21" s="101"/>
      <c r="BF21" s="102"/>
      <c r="BG21" s="41"/>
      <c r="BH21" s="101"/>
    </row>
    <row r="22" spans="1:60" x14ac:dyDescent="0.2">
      <c r="A22" s="94"/>
      <c r="B22" s="41"/>
      <c r="C22" s="101"/>
      <c r="D22" s="102"/>
      <c r="E22" s="41"/>
      <c r="F22" s="101"/>
      <c r="G22" s="102"/>
      <c r="H22" s="41"/>
      <c r="I22" s="101"/>
      <c r="J22" s="102"/>
      <c r="K22" s="41"/>
      <c r="L22" s="101"/>
      <c r="M22" s="102"/>
      <c r="N22" s="41"/>
      <c r="O22" s="101"/>
      <c r="P22" s="102"/>
      <c r="Q22" s="41"/>
      <c r="R22" s="101"/>
      <c r="S22" s="102"/>
      <c r="T22" s="41"/>
      <c r="U22" s="101"/>
      <c r="V22" s="102"/>
      <c r="W22" s="41"/>
      <c r="X22" s="101"/>
      <c r="Y22" s="102"/>
      <c r="Z22" s="41"/>
      <c r="AA22" s="101"/>
      <c r="AB22" s="102"/>
      <c r="AC22" s="41"/>
      <c r="AD22" s="101"/>
      <c r="AE22" s="102"/>
      <c r="AF22" s="41"/>
      <c r="AG22" s="101"/>
      <c r="AH22" s="102"/>
      <c r="AI22" s="41"/>
      <c r="AJ22" s="101"/>
      <c r="AK22" s="102"/>
      <c r="AL22" s="41"/>
      <c r="AM22" s="101"/>
      <c r="AN22" s="102"/>
      <c r="AO22" s="41"/>
      <c r="AP22" s="101"/>
      <c r="AQ22" s="102"/>
      <c r="AR22" s="41"/>
      <c r="AS22" s="101"/>
      <c r="AT22" s="102"/>
      <c r="AU22" s="41"/>
      <c r="AV22" s="101"/>
      <c r="AW22" s="102"/>
      <c r="AX22" s="41"/>
      <c r="AY22" s="101"/>
      <c r="AZ22" s="102"/>
      <c r="BA22" s="41"/>
      <c r="BB22" s="101"/>
      <c r="BC22" s="102"/>
      <c r="BD22" s="41"/>
      <c r="BE22" s="101"/>
      <c r="BF22" s="102"/>
      <c r="BG22" s="41"/>
      <c r="BH22" s="101"/>
    </row>
    <row r="23" spans="1:60" x14ac:dyDescent="0.2">
      <c r="A23" s="94"/>
      <c r="B23" s="41"/>
      <c r="C23" s="101"/>
      <c r="D23" s="102"/>
      <c r="E23" s="41"/>
      <c r="F23" s="101"/>
      <c r="G23" s="102"/>
      <c r="H23" s="41"/>
      <c r="I23" s="101"/>
      <c r="J23" s="102"/>
      <c r="K23" s="41"/>
      <c r="L23" s="101"/>
      <c r="M23" s="102"/>
      <c r="N23" s="41"/>
      <c r="O23" s="101"/>
      <c r="P23" s="102"/>
      <c r="Q23" s="41"/>
      <c r="R23" s="101"/>
      <c r="S23" s="102"/>
      <c r="T23" s="41"/>
      <c r="U23" s="101"/>
      <c r="V23" s="102"/>
      <c r="W23" s="41"/>
      <c r="X23" s="101"/>
      <c r="Y23" s="102"/>
      <c r="Z23" s="41"/>
      <c r="AA23" s="101"/>
      <c r="AB23" s="102"/>
      <c r="AC23" s="41"/>
      <c r="AD23" s="101"/>
      <c r="AE23" s="102"/>
      <c r="AF23" s="41"/>
      <c r="AG23" s="101"/>
      <c r="AH23" s="102"/>
      <c r="AI23" s="41"/>
      <c r="AJ23" s="101"/>
      <c r="AK23" s="102"/>
      <c r="AL23" s="41"/>
      <c r="AM23" s="101"/>
      <c r="AN23" s="102"/>
      <c r="AO23" s="41"/>
      <c r="AP23" s="101"/>
      <c r="AQ23" s="102"/>
      <c r="AR23" s="41"/>
      <c r="AS23" s="101"/>
      <c r="AT23" s="102"/>
      <c r="AU23" s="41"/>
      <c r="AV23" s="101"/>
      <c r="AW23" s="102"/>
      <c r="AX23" s="41"/>
      <c r="AY23" s="101"/>
      <c r="AZ23" s="102"/>
      <c r="BA23" s="41"/>
      <c r="BB23" s="101"/>
      <c r="BC23" s="102"/>
      <c r="BD23" s="41"/>
      <c r="BE23" s="101"/>
      <c r="BF23" s="102"/>
      <c r="BG23" s="41"/>
      <c r="BH23" s="101"/>
    </row>
    <row r="24" spans="1:60" x14ac:dyDescent="0.2">
      <c r="A24" s="94"/>
      <c r="B24" s="41"/>
      <c r="C24" s="101"/>
      <c r="D24" s="102"/>
      <c r="E24" s="41"/>
      <c r="F24" s="101"/>
      <c r="G24" s="102"/>
      <c r="H24" s="41"/>
      <c r="I24" s="101"/>
      <c r="J24" s="102"/>
      <c r="K24" s="41"/>
      <c r="L24" s="101"/>
      <c r="M24" s="102"/>
      <c r="N24" s="41"/>
      <c r="O24" s="101"/>
      <c r="P24" s="102"/>
      <c r="Q24" s="41"/>
      <c r="R24" s="101"/>
      <c r="S24" s="102"/>
      <c r="T24" s="41"/>
      <c r="U24" s="101"/>
      <c r="V24" s="102"/>
      <c r="W24" s="41"/>
      <c r="X24" s="101"/>
      <c r="Y24" s="102"/>
      <c r="Z24" s="41"/>
      <c r="AA24" s="101"/>
      <c r="AB24" s="102"/>
      <c r="AC24" s="41"/>
      <c r="AD24" s="101"/>
      <c r="AE24" s="102"/>
      <c r="AF24" s="41"/>
      <c r="AG24" s="101"/>
      <c r="AH24" s="102"/>
      <c r="AI24" s="41"/>
      <c r="AJ24" s="101"/>
      <c r="AK24" s="102"/>
      <c r="AL24" s="41"/>
      <c r="AM24" s="101"/>
      <c r="AN24" s="102"/>
      <c r="AO24" s="41"/>
      <c r="AP24" s="101"/>
      <c r="AQ24" s="102"/>
      <c r="AR24" s="41"/>
      <c r="AS24" s="101"/>
      <c r="AT24" s="102"/>
      <c r="AU24" s="41"/>
      <c r="AV24" s="101"/>
      <c r="AW24" s="102"/>
      <c r="AX24" s="41"/>
      <c r="AY24" s="101"/>
      <c r="AZ24" s="102"/>
      <c r="BA24" s="41"/>
      <c r="BB24" s="101"/>
      <c r="BC24" s="102"/>
      <c r="BD24" s="41"/>
      <c r="BE24" s="101"/>
      <c r="BF24" s="102"/>
      <c r="BG24" s="41"/>
      <c r="BH24" s="101"/>
    </row>
    <row r="25" spans="1:60" x14ac:dyDescent="0.2">
      <c r="A25" s="94"/>
      <c r="B25" s="41"/>
      <c r="C25" s="101"/>
      <c r="D25" s="102"/>
      <c r="E25" s="41"/>
      <c r="F25" s="101"/>
      <c r="G25" s="102"/>
      <c r="H25" s="41"/>
      <c r="I25" s="101"/>
      <c r="J25" s="102"/>
      <c r="K25" s="41"/>
      <c r="L25" s="101"/>
      <c r="M25" s="102"/>
      <c r="N25" s="41"/>
      <c r="O25" s="101"/>
      <c r="P25" s="102"/>
      <c r="Q25" s="41"/>
      <c r="R25" s="101"/>
      <c r="S25" s="102"/>
      <c r="T25" s="41"/>
      <c r="U25" s="101"/>
      <c r="V25" s="102"/>
      <c r="W25" s="41"/>
      <c r="X25" s="101"/>
      <c r="Y25" s="102"/>
      <c r="Z25" s="41"/>
      <c r="AA25" s="101"/>
      <c r="AB25" s="102"/>
      <c r="AC25" s="41"/>
      <c r="AD25" s="101"/>
      <c r="AE25" s="102"/>
      <c r="AF25" s="41"/>
      <c r="AG25" s="101"/>
      <c r="AH25" s="102"/>
      <c r="AI25" s="41"/>
      <c r="AJ25" s="101"/>
      <c r="AK25" s="102"/>
      <c r="AL25" s="41"/>
      <c r="AM25" s="101"/>
      <c r="AN25" s="102"/>
      <c r="AO25" s="41"/>
      <c r="AP25" s="101"/>
      <c r="AQ25" s="102"/>
      <c r="AR25" s="41"/>
      <c r="AS25" s="101"/>
      <c r="AT25" s="102"/>
      <c r="AU25" s="41"/>
      <c r="AV25" s="101"/>
      <c r="AW25" s="102"/>
      <c r="AX25" s="41"/>
      <c r="AY25" s="101"/>
      <c r="AZ25" s="102"/>
      <c r="BA25" s="41"/>
      <c r="BB25" s="101"/>
      <c r="BC25" s="102"/>
      <c r="BD25" s="41"/>
      <c r="BE25" s="101"/>
      <c r="BF25" s="102"/>
      <c r="BG25" s="41"/>
      <c r="BH25" s="101"/>
    </row>
    <row r="26" spans="1:60" x14ac:dyDescent="0.2">
      <c r="A26" s="94"/>
      <c r="B26" s="41"/>
      <c r="C26" s="101"/>
      <c r="D26" s="102"/>
      <c r="E26" s="41"/>
      <c r="F26" s="101"/>
      <c r="G26" s="102"/>
      <c r="H26" s="41"/>
      <c r="I26" s="101"/>
      <c r="J26" s="102"/>
      <c r="K26" s="41"/>
      <c r="L26" s="101"/>
      <c r="M26" s="102"/>
      <c r="N26" s="41"/>
      <c r="O26" s="101"/>
      <c r="P26" s="102"/>
      <c r="Q26" s="41"/>
      <c r="R26" s="101"/>
      <c r="S26" s="102"/>
      <c r="T26" s="41"/>
      <c r="U26" s="101"/>
      <c r="V26" s="102"/>
      <c r="W26" s="41"/>
      <c r="X26" s="101"/>
      <c r="Y26" s="102"/>
      <c r="Z26" s="41"/>
      <c r="AA26" s="101"/>
      <c r="AB26" s="102"/>
      <c r="AC26" s="41"/>
      <c r="AD26" s="101"/>
      <c r="AE26" s="102"/>
      <c r="AF26" s="41"/>
      <c r="AG26" s="101"/>
      <c r="AH26" s="102"/>
      <c r="AI26" s="41"/>
      <c r="AJ26" s="101"/>
      <c r="AK26" s="102"/>
      <c r="AL26" s="41"/>
      <c r="AM26" s="101"/>
      <c r="AN26" s="102"/>
      <c r="AO26" s="41"/>
      <c r="AP26" s="101"/>
      <c r="AQ26" s="102"/>
      <c r="AR26" s="41"/>
      <c r="AS26" s="101"/>
      <c r="AT26" s="102"/>
      <c r="AU26" s="41"/>
      <c r="AV26" s="101"/>
      <c r="AW26" s="102"/>
      <c r="AX26" s="41"/>
      <c r="AY26" s="101"/>
      <c r="AZ26" s="102"/>
      <c r="BA26" s="41"/>
      <c r="BB26" s="101"/>
      <c r="BC26" s="102"/>
      <c r="BD26" s="41"/>
      <c r="BE26" s="101"/>
      <c r="BF26" s="102"/>
      <c r="BG26" s="41"/>
      <c r="BH26" s="101"/>
    </row>
    <row r="27" spans="1:60" x14ac:dyDescent="0.2">
      <c r="A27" s="94"/>
      <c r="B27" s="41"/>
      <c r="C27" s="101"/>
      <c r="D27" s="102"/>
      <c r="E27" s="41"/>
      <c r="F27" s="101"/>
      <c r="G27" s="102"/>
      <c r="H27" s="41"/>
      <c r="I27" s="101"/>
      <c r="J27" s="102"/>
      <c r="K27" s="41"/>
      <c r="L27" s="101"/>
      <c r="M27" s="102"/>
      <c r="N27" s="41"/>
      <c r="O27" s="101"/>
      <c r="P27" s="102"/>
      <c r="Q27" s="41"/>
      <c r="R27" s="101"/>
      <c r="S27" s="102"/>
      <c r="T27" s="41"/>
      <c r="U27" s="101"/>
      <c r="V27" s="102"/>
      <c r="W27" s="41"/>
      <c r="X27" s="101"/>
      <c r="Y27" s="102"/>
      <c r="Z27" s="41"/>
      <c r="AA27" s="101"/>
      <c r="AB27" s="102"/>
      <c r="AC27" s="41"/>
      <c r="AD27" s="101"/>
      <c r="AE27" s="102"/>
      <c r="AF27" s="41"/>
      <c r="AG27" s="101"/>
      <c r="AH27" s="102"/>
      <c r="AI27" s="41"/>
      <c r="AJ27" s="101"/>
      <c r="AK27" s="102"/>
      <c r="AL27" s="41"/>
      <c r="AM27" s="101"/>
      <c r="AN27" s="102"/>
      <c r="AO27" s="41"/>
      <c r="AP27" s="101"/>
      <c r="AQ27" s="102"/>
      <c r="AR27" s="41"/>
      <c r="AS27" s="101"/>
      <c r="AT27" s="102"/>
      <c r="AU27" s="41"/>
      <c r="AV27" s="101"/>
      <c r="AW27" s="102"/>
      <c r="AX27" s="41"/>
      <c r="AY27" s="101"/>
      <c r="AZ27" s="102"/>
      <c r="BA27" s="41"/>
      <c r="BB27" s="101"/>
      <c r="BC27" s="102"/>
      <c r="BD27" s="41"/>
      <c r="BE27" s="101"/>
      <c r="BF27" s="102"/>
      <c r="BG27" s="41"/>
      <c r="BH27" s="101"/>
    </row>
    <row r="28" spans="1:60" x14ac:dyDescent="0.2">
      <c r="A28" s="94"/>
      <c r="B28" s="41"/>
      <c r="C28" s="101"/>
      <c r="D28" s="102"/>
      <c r="E28" s="41"/>
      <c r="F28" s="101"/>
      <c r="G28" s="102"/>
      <c r="H28" s="41"/>
      <c r="I28" s="101"/>
      <c r="J28" s="102"/>
      <c r="K28" s="41"/>
      <c r="L28" s="101"/>
      <c r="M28" s="102"/>
      <c r="N28" s="41"/>
      <c r="O28" s="101"/>
      <c r="P28" s="102"/>
      <c r="Q28" s="41"/>
      <c r="R28" s="101"/>
      <c r="S28" s="102"/>
      <c r="T28" s="41"/>
      <c r="U28" s="101"/>
      <c r="V28" s="102"/>
      <c r="W28" s="41"/>
      <c r="X28" s="101"/>
      <c r="Y28" s="102"/>
      <c r="Z28" s="41"/>
      <c r="AA28" s="101"/>
      <c r="AB28" s="102"/>
      <c r="AC28" s="41"/>
      <c r="AD28" s="101"/>
      <c r="AE28" s="102"/>
      <c r="AF28" s="41"/>
      <c r="AG28" s="101"/>
      <c r="AH28" s="102"/>
      <c r="AI28" s="41"/>
      <c r="AJ28" s="101"/>
      <c r="AK28" s="102"/>
      <c r="AL28" s="41"/>
      <c r="AM28" s="101"/>
      <c r="AN28" s="102"/>
      <c r="AO28" s="41"/>
      <c r="AP28" s="101"/>
      <c r="AQ28" s="102"/>
      <c r="AR28" s="41"/>
      <c r="AS28" s="101"/>
      <c r="AT28" s="102"/>
      <c r="AU28" s="41"/>
      <c r="AV28" s="101"/>
      <c r="AW28" s="102"/>
      <c r="AX28" s="41"/>
      <c r="AY28" s="101"/>
      <c r="AZ28" s="102"/>
      <c r="BA28" s="41"/>
      <c r="BB28" s="101"/>
      <c r="BC28" s="102"/>
      <c r="BD28" s="41"/>
      <c r="BE28" s="101"/>
      <c r="BF28" s="102"/>
      <c r="BG28" s="41"/>
      <c r="BH28" s="101"/>
    </row>
    <row r="29" spans="1:60" x14ac:dyDescent="0.2">
      <c r="A29" s="94"/>
      <c r="B29" s="41"/>
      <c r="C29" s="101"/>
      <c r="D29" s="102"/>
      <c r="E29" s="41"/>
      <c r="F29" s="101"/>
      <c r="G29" s="102"/>
      <c r="H29" s="41"/>
      <c r="I29" s="101"/>
      <c r="J29" s="102"/>
      <c r="K29" s="41"/>
      <c r="L29" s="101"/>
      <c r="M29" s="102"/>
      <c r="N29" s="41"/>
      <c r="O29" s="101"/>
      <c r="P29" s="102"/>
      <c r="Q29" s="41"/>
      <c r="R29" s="101"/>
      <c r="S29" s="102"/>
      <c r="T29" s="41"/>
      <c r="U29" s="101"/>
      <c r="V29" s="102"/>
      <c r="W29" s="41"/>
      <c r="X29" s="101"/>
      <c r="Y29" s="102"/>
      <c r="Z29" s="41"/>
      <c r="AA29" s="101"/>
      <c r="AB29" s="102"/>
      <c r="AC29" s="41"/>
      <c r="AD29" s="101"/>
      <c r="AE29" s="102"/>
      <c r="AF29" s="41"/>
      <c r="AG29" s="101"/>
      <c r="AH29" s="102"/>
      <c r="AI29" s="41"/>
      <c r="AJ29" s="101"/>
      <c r="AK29" s="102"/>
      <c r="AL29" s="41"/>
      <c r="AM29" s="101"/>
      <c r="AN29" s="102"/>
      <c r="AO29" s="41"/>
      <c r="AP29" s="101"/>
      <c r="AQ29" s="102"/>
      <c r="AR29" s="41"/>
      <c r="AS29" s="101"/>
      <c r="AT29" s="102"/>
      <c r="AU29" s="41"/>
      <c r="AV29" s="101"/>
      <c r="AW29" s="102"/>
      <c r="AX29" s="41"/>
      <c r="AY29" s="101"/>
      <c r="AZ29" s="102"/>
      <c r="BA29" s="41"/>
      <c r="BB29" s="101"/>
      <c r="BC29" s="102"/>
      <c r="BD29" s="41"/>
      <c r="BE29" s="101"/>
      <c r="BF29" s="102"/>
      <c r="BG29" s="41"/>
      <c r="BH29" s="101"/>
    </row>
    <row r="30" spans="1:60" x14ac:dyDescent="0.2">
      <c r="A30" s="94"/>
      <c r="B30" s="41"/>
      <c r="C30" s="101"/>
      <c r="D30" s="102"/>
      <c r="E30" s="41"/>
      <c r="F30" s="101"/>
      <c r="G30" s="102"/>
      <c r="H30" s="41"/>
      <c r="I30" s="101"/>
      <c r="J30" s="102"/>
      <c r="K30" s="41"/>
      <c r="L30" s="101"/>
      <c r="M30" s="102"/>
      <c r="N30" s="41"/>
      <c r="O30" s="101"/>
      <c r="P30" s="102"/>
      <c r="Q30" s="41"/>
      <c r="R30" s="101"/>
      <c r="S30" s="102"/>
      <c r="T30" s="41"/>
      <c r="U30" s="101"/>
      <c r="V30" s="102"/>
      <c r="W30" s="41"/>
      <c r="X30" s="101"/>
      <c r="Y30" s="102"/>
      <c r="Z30" s="41"/>
      <c r="AA30" s="101"/>
      <c r="AB30" s="102"/>
      <c r="AC30" s="41"/>
      <c r="AD30" s="101"/>
      <c r="AE30" s="102"/>
      <c r="AF30" s="41"/>
      <c r="AG30" s="101"/>
      <c r="AH30" s="102"/>
      <c r="AI30" s="41"/>
      <c r="AJ30" s="101"/>
      <c r="AK30" s="102"/>
      <c r="AL30" s="41"/>
      <c r="AM30" s="101"/>
      <c r="AN30" s="102"/>
      <c r="AO30" s="41"/>
      <c r="AP30" s="101"/>
      <c r="AQ30" s="102"/>
      <c r="AR30" s="41"/>
      <c r="AS30" s="101"/>
      <c r="AT30" s="102"/>
      <c r="AU30" s="41"/>
      <c r="AV30" s="101"/>
      <c r="AW30" s="102"/>
      <c r="AX30" s="41"/>
      <c r="AY30" s="101"/>
      <c r="AZ30" s="102"/>
      <c r="BA30" s="41"/>
      <c r="BB30" s="101"/>
      <c r="BC30" s="102"/>
      <c r="BD30" s="41"/>
      <c r="BE30" s="101"/>
      <c r="BF30" s="102"/>
      <c r="BG30" s="41"/>
      <c r="BH30" s="101"/>
    </row>
    <row r="31" spans="1:60" x14ac:dyDescent="0.2">
      <c r="A31" s="94"/>
      <c r="B31" s="41"/>
      <c r="C31" s="101"/>
      <c r="D31" s="102"/>
      <c r="E31" s="41"/>
      <c r="F31" s="101"/>
      <c r="G31" s="102"/>
      <c r="H31" s="41"/>
      <c r="I31" s="101"/>
      <c r="J31" s="102"/>
      <c r="K31" s="41"/>
      <c r="L31" s="101"/>
      <c r="M31" s="102"/>
      <c r="N31" s="41"/>
      <c r="O31" s="101"/>
      <c r="P31" s="102"/>
      <c r="Q31" s="41"/>
      <c r="R31" s="101"/>
      <c r="S31" s="102"/>
      <c r="T31" s="41"/>
      <c r="U31" s="101"/>
      <c r="V31" s="102"/>
      <c r="W31" s="41"/>
      <c r="X31" s="101"/>
      <c r="Y31" s="102"/>
      <c r="Z31" s="41"/>
      <c r="AA31" s="101"/>
      <c r="AB31" s="102"/>
      <c r="AC31" s="41"/>
      <c r="AD31" s="101"/>
      <c r="AE31" s="102"/>
      <c r="AF31" s="41"/>
      <c r="AG31" s="101"/>
      <c r="AH31" s="102"/>
      <c r="AI31" s="41"/>
      <c r="AJ31" s="101"/>
      <c r="AK31" s="102"/>
      <c r="AL31" s="41"/>
      <c r="AM31" s="101"/>
      <c r="AN31" s="102"/>
      <c r="AO31" s="41"/>
      <c r="AP31" s="101"/>
      <c r="AQ31" s="102"/>
      <c r="AR31" s="41"/>
      <c r="AS31" s="101"/>
      <c r="AT31" s="102"/>
      <c r="AU31" s="41"/>
      <c r="AV31" s="101"/>
      <c r="AW31" s="102"/>
      <c r="AX31" s="41"/>
      <c r="AY31" s="101"/>
      <c r="AZ31" s="102"/>
      <c r="BA31" s="41"/>
      <c r="BB31" s="101"/>
      <c r="BC31" s="102"/>
      <c r="BD31" s="41"/>
      <c r="BE31" s="101"/>
      <c r="BF31" s="102"/>
      <c r="BG31" s="41"/>
      <c r="BH31" s="101"/>
    </row>
    <row r="32" spans="1:60" x14ac:dyDescent="0.2">
      <c r="A32" s="94"/>
      <c r="B32" s="41"/>
      <c r="C32" s="101"/>
      <c r="D32" s="102"/>
      <c r="E32" s="41"/>
      <c r="F32" s="101"/>
      <c r="G32" s="102"/>
      <c r="H32" s="41"/>
      <c r="I32" s="101"/>
      <c r="J32" s="102"/>
      <c r="K32" s="41"/>
      <c r="L32" s="101"/>
      <c r="M32" s="102"/>
      <c r="N32" s="41"/>
      <c r="O32" s="101"/>
      <c r="P32" s="102"/>
      <c r="Q32" s="41"/>
      <c r="R32" s="101"/>
      <c r="S32" s="102"/>
      <c r="T32" s="41"/>
      <c r="U32" s="101"/>
      <c r="V32" s="102"/>
      <c r="W32" s="41"/>
      <c r="X32" s="101"/>
      <c r="Y32" s="102"/>
      <c r="Z32" s="41"/>
      <c r="AA32" s="101"/>
      <c r="AB32" s="102"/>
      <c r="AC32" s="41"/>
      <c r="AD32" s="101"/>
      <c r="AE32" s="102"/>
      <c r="AF32" s="41"/>
      <c r="AG32" s="101"/>
      <c r="AH32" s="102"/>
      <c r="AI32" s="41"/>
      <c r="AJ32" s="101"/>
      <c r="AK32" s="102"/>
      <c r="AL32" s="41"/>
      <c r="AM32" s="101"/>
      <c r="AN32" s="102"/>
      <c r="AO32" s="41"/>
      <c r="AP32" s="101"/>
      <c r="AQ32" s="102"/>
      <c r="AR32" s="41"/>
      <c r="AS32" s="101"/>
      <c r="AT32" s="102"/>
      <c r="AU32" s="41"/>
      <c r="AV32" s="101"/>
      <c r="AW32" s="102"/>
      <c r="AX32" s="41"/>
      <c r="AY32" s="101"/>
      <c r="AZ32" s="102"/>
      <c r="BA32" s="41"/>
      <c r="BB32" s="101"/>
      <c r="BC32" s="102"/>
      <c r="BD32" s="41"/>
      <c r="BE32" s="101"/>
      <c r="BF32" s="102"/>
      <c r="BG32" s="41"/>
      <c r="BH32" s="101"/>
    </row>
    <row r="33" spans="1:60" x14ac:dyDescent="0.2">
      <c r="A33" s="94"/>
      <c r="B33" s="41"/>
      <c r="C33" s="101"/>
      <c r="D33" s="102"/>
      <c r="E33" s="41"/>
      <c r="F33" s="101"/>
      <c r="G33" s="102"/>
      <c r="H33" s="41"/>
      <c r="I33" s="101"/>
      <c r="J33" s="102"/>
      <c r="K33" s="41"/>
      <c r="L33" s="101"/>
      <c r="M33" s="102"/>
      <c r="N33" s="41"/>
      <c r="O33" s="101"/>
      <c r="P33" s="102"/>
      <c r="Q33" s="41"/>
      <c r="R33" s="101"/>
      <c r="S33" s="102"/>
      <c r="T33" s="41"/>
      <c r="U33" s="101"/>
      <c r="V33" s="102"/>
      <c r="W33" s="41"/>
      <c r="X33" s="101"/>
      <c r="Y33" s="102"/>
      <c r="Z33" s="41"/>
      <c r="AA33" s="101"/>
      <c r="AB33" s="102"/>
      <c r="AC33" s="41"/>
      <c r="AD33" s="101"/>
      <c r="AE33" s="102"/>
      <c r="AF33" s="41"/>
      <c r="AG33" s="101"/>
      <c r="AH33" s="102"/>
      <c r="AI33" s="41"/>
      <c r="AJ33" s="101"/>
      <c r="AK33" s="102"/>
      <c r="AL33" s="41"/>
      <c r="AM33" s="101"/>
      <c r="AN33" s="102"/>
      <c r="AO33" s="41"/>
      <c r="AP33" s="101"/>
      <c r="AQ33" s="102"/>
      <c r="AR33" s="41"/>
      <c r="AS33" s="101"/>
      <c r="AT33" s="102"/>
      <c r="AU33" s="41"/>
      <c r="AV33" s="101"/>
      <c r="AW33" s="102"/>
      <c r="AX33" s="41"/>
      <c r="AY33" s="101"/>
      <c r="AZ33" s="102"/>
      <c r="BA33" s="41"/>
      <c r="BB33" s="101"/>
      <c r="BC33" s="102"/>
      <c r="BD33" s="41"/>
      <c r="BE33" s="101"/>
      <c r="BF33" s="102"/>
      <c r="BG33" s="41"/>
      <c r="BH33" s="101"/>
    </row>
    <row r="34" spans="1:60" x14ac:dyDescent="0.2">
      <c r="A34" s="94"/>
      <c r="B34" s="41"/>
      <c r="C34" s="101"/>
      <c r="D34" s="102"/>
      <c r="E34" s="41"/>
      <c r="F34" s="101"/>
      <c r="G34" s="102"/>
      <c r="H34" s="41"/>
      <c r="I34" s="101"/>
      <c r="J34" s="102"/>
      <c r="K34" s="41"/>
      <c r="L34" s="101"/>
      <c r="M34" s="102"/>
      <c r="N34" s="41"/>
      <c r="O34" s="101"/>
      <c r="P34" s="102"/>
      <c r="Q34" s="41"/>
      <c r="R34" s="101"/>
      <c r="S34" s="102"/>
      <c r="T34" s="41"/>
      <c r="U34" s="101"/>
      <c r="V34" s="102"/>
      <c r="W34" s="41"/>
      <c r="X34" s="101"/>
      <c r="Y34" s="102"/>
      <c r="Z34" s="41"/>
      <c r="AA34" s="101"/>
      <c r="AB34" s="102"/>
      <c r="AC34" s="41"/>
      <c r="AD34" s="101"/>
      <c r="AE34" s="102"/>
      <c r="AF34" s="41"/>
      <c r="AG34" s="101"/>
      <c r="AH34" s="102"/>
      <c r="AI34" s="41"/>
      <c r="AJ34" s="101"/>
      <c r="AK34" s="102"/>
      <c r="AL34" s="41"/>
      <c r="AM34" s="101"/>
      <c r="AN34" s="102"/>
      <c r="AO34" s="41"/>
      <c r="AP34" s="101"/>
      <c r="AQ34" s="102"/>
      <c r="AR34" s="41"/>
      <c r="AS34" s="101"/>
      <c r="AT34" s="102"/>
      <c r="AU34" s="41"/>
      <c r="AV34" s="101"/>
      <c r="AW34" s="102"/>
      <c r="AX34" s="41"/>
      <c r="AY34" s="101"/>
      <c r="AZ34" s="102"/>
      <c r="BA34" s="41"/>
      <c r="BB34" s="101"/>
      <c r="BC34" s="102"/>
      <c r="BD34" s="41"/>
      <c r="BE34" s="101"/>
      <c r="BF34" s="102"/>
      <c r="BG34" s="41"/>
      <c r="BH34" s="101"/>
    </row>
    <row r="35" spans="1:60" x14ac:dyDescent="0.2">
      <c r="A35" s="94"/>
      <c r="B35" s="41"/>
      <c r="C35" s="101"/>
      <c r="D35" s="102"/>
      <c r="E35" s="41"/>
      <c r="F35" s="101"/>
      <c r="G35" s="102"/>
      <c r="H35" s="41"/>
      <c r="I35" s="101"/>
      <c r="J35" s="102"/>
      <c r="K35" s="41"/>
      <c r="L35" s="101"/>
      <c r="M35" s="102"/>
      <c r="N35" s="41"/>
      <c r="O35" s="101"/>
      <c r="P35" s="102"/>
      <c r="Q35" s="41"/>
      <c r="R35" s="101"/>
      <c r="S35" s="102"/>
      <c r="T35" s="41"/>
      <c r="U35" s="101"/>
      <c r="V35" s="102"/>
      <c r="W35" s="41"/>
      <c r="X35" s="101"/>
      <c r="Y35" s="102"/>
      <c r="Z35" s="41"/>
      <c r="AA35" s="101"/>
      <c r="AB35" s="102"/>
      <c r="AC35" s="41"/>
      <c r="AD35" s="101"/>
      <c r="AE35" s="102"/>
      <c r="AF35" s="41"/>
      <c r="AG35" s="101"/>
      <c r="AH35" s="102"/>
      <c r="AI35" s="41"/>
      <c r="AJ35" s="101"/>
      <c r="AK35" s="102"/>
      <c r="AL35" s="41"/>
      <c r="AM35" s="101"/>
      <c r="AN35" s="102"/>
      <c r="AO35" s="41"/>
      <c r="AP35" s="101"/>
      <c r="AQ35" s="102"/>
      <c r="AR35" s="41"/>
      <c r="AS35" s="101"/>
      <c r="AT35" s="102"/>
      <c r="AU35" s="41"/>
      <c r="AV35" s="101"/>
      <c r="AW35" s="102"/>
      <c r="AX35" s="41"/>
      <c r="AY35" s="101"/>
      <c r="AZ35" s="102"/>
      <c r="BA35" s="41"/>
      <c r="BB35" s="101"/>
      <c r="BC35" s="102"/>
      <c r="BD35" s="41"/>
      <c r="BE35" s="101"/>
      <c r="BF35" s="102"/>
      <c r="BG35" s="41"/>
      <c r="BH35" s="101"/>
    </row>
    <row r="36" spans="1:60" x14ac:dyDescent="0.2">
      <c r="A36" s="94"/>
      <c r="B36" s="41"/>
      <c r="C36" s="101"/>
      <c r="D36" s="102"/>
      <c r="E36" s="41"/>
      <c r="F36" s="101"/>
      <c r="G36" s="102"/>
      <c r="H36" s="41"/>
      <c r="I36" s="101"/>
      <c r="J36" s="102"/>
      <c r="K36" s="41"/>
      <c r="L36" s="101"/>
      <c r="M36" s="102"/>
      <c r="N36" s="41"/>
      <c r="O36" s="101"/>
      <c r="P36" s="102"/>
      <c r="Q36" s="41"/>
      <c r="R36" s="101"/>
      <c r="S36" s="102"/>
      <c r="T36" s="41"/>
      <c r="U36" s="101"/>
      <c r="V36" s="102"/>
      <c r="W36" s="41"/>
      <c r="X36" s="101"/>
      <c r="Y36" s="102"/>
      <c r="Z36" s="41"/>
      <c r="AA36" s="101"/>
      <c r="AB36" s="102"/>
      <c r="AC36" s="41"/>
      <c r="AD36" s="101"/>
      <c r="AE36" s="102"/>
      <c r="AF36" s="41"/>
      <c r="AG36" s="101"/>
      <c r="AH36" s="102"/>
      <c r="AI36" s="41"/>
      <c r="AJ36" s="101"/>
      <c r="AK36" s="102"/>
      <c r="AL36" s="41"/>
      <c r="AM36" s="101"/>
      <c r="AN36" s="102"/>
      <c r="AO36" s="41"/>
      <c r="AP36" s="101"/>
      <c r="AQ36" s="102"/>
      <c r="AR36" s="41"/>
      <c r="AS36" s="101"/>
      <c r="AT36" s="102"/>
      <c r="AU36" s="41"/>
      <c r="AV36" s="101"/>
      <c r="AW36" s="102"/>
      <c r="AX36" s="41"/>
      <c r="AY36" s="101"/>
      <c r="AZ36" s="102"/>
      <c r="BA36" s="41"/>
      <c r="BB36" s="101"/>
      <c r="BC36" s="102"/>
      <c r="BD36" s="41"/>
      <c r="BE36" s="101"/>
      <c r="BF36" s="102"/>
      <c r="BG36" s="41"/>
      <c r="BH36" s="101"/>
    </row>
    <row r="37" spans="1:60" x14ac:dyDescent="0.2">
      <c r="A37" s="94"/>
      <c r="B37" s="41"/>
      <c r="C37" s="101"/>
      <c r="D37" s="102"/>
      <c r="E37" s="41"/>
      <c r="F37" s="101"/>
      <c r="G37" s="102"/>
      <c r="H37" s="41"/>
      <c r="I37" s="101"/>
      <c r="J37" s="102"/>
      <c r="K37" s="41"/>
      <c r="L37" s="101"/>
      <c r="M37" s="102"/>
      <c r="N37" s="41"/>
      <c r="O37" s="101"/>
      <c r="P37" s="102"/>
      <c r="Q37" s="41"/>
      <c r="R37" s="101"/>
      <c r="S37" s="102"/>
      <c r="T37" s="41"/>
      <c r="U37" s="101"/>
      <c r="V37" s="102"/>
      <c r="W37" s="41"/>
      <c r="X37" s="101"/>
      <c r="Y37" s="102"/>
      <c r="Z37" s="41"/>
      <c r="AA37" s="101"/>
      <c r="AB37" s="102"/>
      <c r="AC37" s="41"/>
      <c r="AD37" s="101"/>
      <c r="AE37" s="102"/>
      <c r="AF37" s="41"/>
      <c r="AG37" s="101"/>
      <c r="AH37" s="102"/>
      <c r="AI37" s="41"/>
      <c r="AJ37" s="101"/>
      <c r="AK37" s="102"/>
      <c r="AL37" s="41"/>
      <c r="AM37" s="101"/>
      <c r="AN37" s="102"/>
      <c r="AO37" s="41"/>
      <c r="AP37" s="101"/>
      <c r="AQ37" s="102"/>
      <c r="AR37" s="41"/>
      <c r="AS37" s="101"/>
      <c r="AT37" s="102"/>
      <c r="AU37" s="41"/>
      <c r="AV37" s="101"/>
      <c r="AW37" s="102"/>
      <c r="AX37" s="41"/>
      <c r="AY37" s="101"/>
      <c r="AZ37" s="102"/>
      <c r="BA37" s="41"/>
      <c r="BB37" s="101"/>
      <c r="BC37" s="102"/>
      <c r="BD37" s="41"/>
      <c r="BE37" s="101"/>
      <c r="BF37" s="102"/>
      <c r="BG37" s="41"/>
      <c r="BH37" s="101"/>
    </row>
    <row r="38" spans="1:60" x14ac:dyDescent="0.2">
      <c r="A38" s="94"/>
      <c r="B38" s="41"/>
      <c r="C38" s="101"/>
      <c r="D38" s="102"/>
      <c r="E38" s="41"/>
      <c r="F38" s="101"/>
      <c r="G38" s="102"/>
      <c r="H38" s="41"/>
      <c r="I38" s="101"/>
      <c r="J38" s="102"/>
      <c r="K38" s="41"/>
      <c r="L38" s="101"/>
      <c r="M38" s="102"/>
      <c r="N38" s="41"/>
      <c r="O38" s="101"/>
      <c r="P38" s="102"/>
      <c r="Q38" s="41"/>
      <c r="R38" s="101"/>
      <c r="S38" s="102"/>
      <c r="T38" s="41"/>
      <c r="U38" s="101"/>
      <c r="V38" s="102"/>
      <c r="W38" s="41"/>
      <c r="X38" s="101"/>
      <c r="Y38" s="102"/>
      <c r="Z38" s="41"/>
      <c r="AA38" s="101"/>
      <c r="AB38" s="102"/>
      <c r="AC38" s="41"/>
      <c r="AD38" s="101"/>
      <c r="AE38" s="102"/>
      <c r="AF38" s="41"/>
      <c r="AG38" s="101"/>
      <c r="AH38" s="102"/>
      <c r="AI38" s="41"/>
      <c r="AJ38" s="101"/>
      <c r="AK38" s="102"/>
      <c r="AL38" s="41"/>
      <c r="AM38" s="101"/>
      <c r="AN38" s="102"/>
      <c r="AO38" s="41"/>
      <c r="AP38" s="101"/>
      <c r="AQ38" s="102"/>
      <c r="AR38" s="41"/>
      <c r="AS38" s="101"/>
      <c r="AT38" s="102"/>
      <c r="AU38" s="41"/>
      <c r="AV38" s="101"/>
      <c r="AW38" s="102"/>
      <c r="AX38" s="41"/>
      <c r="AY38" s="101"/>
      <c r="AZ38" s="102"/>
      <c r="BA38" s="41"/>
      <c r="BB38" s="101"/>
      <c r="BC38" s="102"/>
      <c r="BD38" s="41"/>
      <c r="BE38" s="101"/>
      <c r="BF38" s="102"/>
      <c r="BG38" s="41"/>
      <c r="BH38" s="101"/>
    </row>
    <row r="39" spans="1:60" x14ac:dyDescent="0.2">
      <c r="A39" s="94"/>
      <c r="B39" s="41"/>
      <c r="C39" s="101"/>
      <c r="D39" s="102"/>
      <c r="E39" s="41"/>
      <c r="F39" s="101"/>
      <c r="G39" s="102"/>
      <c r="H39" s="41"/>
      <c r="I39" s="101"/>
      <c r="J39" s="102"/>
      <c r="K39" s="41"/>
      <c r="L39" s="101"/>
      <c r="M39" s="102"/>
      <c r="N39" s="41"/>
      <c r="O39" s="101"/>
      <c r="P39" s="102"/>
      <c r="Q39" s="41"/>
      <c r="R39" s="101"/>
      <c r="S39" s="102"/>
      <c r="T39" s="41"/>
      <c r="U39" s="101"/>
      <c r="V39" s="102"/>
      <c r="W39" s="41"/>
      <c r="X39" s="101"/>
      <c r="Y39" s="102"/>
      <c r="Z39" s="41"/>
      <c r="AA39" s="101"/>
      <c r="AB39" s="102"/>
      <c r="AC39" s="41"/>
      <c r="AD39" s="101"/>
      <c r="AE39" s="102"/>
      <c r="AF39" s="41"/>
      <c r="AG39" s="101"/>
      <c r="AH39" s="102"/>
      <c r="AI39" s="41"/>
      <c r="AJ39" s="101"/>
      <c r="AK39" s="102"/>
      <c r="AL39" s="41"/>
      <c r="AM39" s="101"/>
      <c r="AN39" s="102"/>
      <c r="AO39" s="41"/>
      <c r="AP39" s="101"/>
      <c r="AQ39" s="102"/>
      <c r="AR39" s="41"/>
      <c r="AS39" s="101"/>
      <c r="AT39" s="102"/>
      <c r="AU39" s="41"/>
      <c r="AV39" s="101"/>
      <c r="AW39" s="102"/>
      <c r="AX39" s="41"/>
      <c r="AY39" s="101"/>
      <c r="AZ39" s="102"/>
      <c r="BA39" s="41"/>
      <c r="BB39" s="101"/>
      <c r="BC39" s="102"/>
      <c r="BD39" s="41"/>
      <c r="BE39" s="101"/>
      <c r="BF39" s="102"/>
      <c r="BG39" s="41"/>
      <c r="BH39" s="101"/>
    </row>
    <row r="40" spans="1:60" x14ac:dyDescent="0.2">
      <c r="A40" s="94"/>
      <c r="B40" s="103" t="s">
        <v>54</v>
      </c>
      <c r="C40" s="100">
        <f>SUM(B12:B39)</f>
        <v>0</v>
      </c>
      <c r="D40" s="102"/>
      <c r="E40" s="103" t="s">
        <v>54</v>
      </c>
      <c r="F40" s="100">
        <f>SUM(E12:E39)</f>
        <v>0</v>
      </c>
      <c r="G40" s="102"/>
      <c r="H40" s="103" t="s">
        <v>54</v>
      </c>
      <c r="I40" s="100">
        <f>SUM(H12:H39)</f>
        <v>0</v>
      </c>
      <c r="J40" s="102"/>
      <c r="K40" s="103" t="s">
        <v>54</v>
      </c>
      <c r="L40" s="100">
        <f>SUM(K12:K39)</f>
        <v>0</v>
      </c>
      <c r="M40" s="102"/>
      <c r="N40" s="103" t="s">
        <v>54</v>
      </c>
      <c r="O40" s="100">
        <f>SUM(N12:N39)</f>
        <v>0</v>
      </c>
      <c r="P40" s="102"/>
      <c r="Q40" s="103" t="s">
        <v>54</v>
      </c>
      <c r="R40" s="100">
        <f>SUM(Q12:Q39)</f>
        <v>0</v>
      </c>
      <c r="S40" s="102"/>
      <c r="T40" s="103" t="s">
        <v>54</v>
      </c>
      <c r="U40" s="100">
        <f>SUM(T12:T39)</f>
        <v>0</v>
      </c>
      <c r="V40" s="102"/>
      <c r="W40" s="103" t="s">
        <v>54</v>
      </c>
      <c r="X40" s="100">
        <f>SUM(W12:W39)</f>
        <v>0</v>
      </c>
      <c r="Y40" s="102"/>
      <c r="Z40" s="103" t="s">
        <v>54</v>
      </c>
      <c r="AA40" s="100">
        <f>SUM(Z12:Z39)</f>
        <v>0</v>
      </c>
      <c r="AB40" s="102"/>
      <c r="AC40" s="103" t="s">
        <v>54</v>
      </c>
      <c r="AD40" s="100">
        <f>SUM(AC12:AC39)</f>
        <v>0</v>
      </c>
      <c r="AE40" s="102"/>
      <c r="AF40" s="103" t="s">
        <v>54</v>
      </c>
      <c r="AG40" s="100">
        <f>SUM(AF12:AF39)</f>
        <v>0</v>
      </c>
      <c r="AH40" s="102"/>
      <c r="AI40" s="103" t="s">
        <v>54</v>
      </c>
      <c r="AJ40" s="100">
        <f>SUM(AI12:AI39)</f>
        <v>0</v>
      </c>
      <c r="AK40" s="102"/>
      <c r="AL40" s="103" t="s">
        <v>54</v>
      </c>
      <c r="AM40" s="100">
        <f>SUM(AL12:AL39)</f>
        <v>0</v>
      </c>
      <c r="AN40" s="102"/>
      <c r="AO40" s="103" t="s">
        <v>54</v>
      </c>
      <c r="AP40" s="100">
        <f>SUM(AO12:AO39)</f>
        <v>0</v>
      </c>
      <c r="AQ40" s="102"/>
      <c r="AR40" s="103" t="s">
        <v>54</v>
      </c>
      <c r="AS40" s="100">
        <f>SUM(AR12:AR39)</f>
        <v>0</v>
      </c>
      <c r="AT40" s="102"/>
      <c r="AU40" s="103" t="s">
        <v>54</v>
      </c>
      <c r="AV40" s="100">
        <f>SUM(AU12:AU39)</f>
        <v>0</v>
      </c>
      <c r="AW40" s="102"/>
      <c r="AX40" s="103" t="s">
        <v>54</v>
      </c>
      <c r="AY40" s="100">
        <f>SUM(AX12:AX39)</f>
        <v>0</v>
      </c>
      <c r="AZ40" s="102"/>
      <c r="BA40" s="103" t="s">
        <v>54</v>
      </c>
      <c r="BB40" s="100">
        <f>SUM(BA12:BA39)</f>
        <v>0</v>
      </c>
      <c r="BC40" s="102"/>
      <c r="BD40" s="103" t="s">
        <v>54</v>
      </c>
      <c r="BE40" s="100">
        <f>SUM(BD12:BD39)</f>
        <v>0</v>
      </c>
      <c r="BF40" s="102"/>
      <c r="BG40" s="103" t="s">
        <v>54</v>
      </c>
      <c r="BH40" s="100">
        <f>SUM(BG12:BG39)</f>
        <v>0</v>
      </c>
    </row>
    <row r="41" spans="1:60" x14ac:dyDescent="0.2">
      <c r="A41" s="94"/>
      <c r="B41" s="103"/>
      <c r="C41" s="101"/>
      <c r="D41" s="102"/>
      <c r="E41" s="103"/>
      <c r="F41" s="101"/>
      <c r="G41" s="102"/>
      <c r="H41" s="103"/>
      <c r="I41" s="101"/>
      <c r="J41" s="102"/>
      <c r="K41" s="103"/>
      <c r="L41" s="101"/>
      <c r="M41" s="102"/>
      <c r="N41" s="103"/>
      <c r="O41" s="101"/>
      <c r="P41" s="102"/>
      <c r="Q41" s="103"/>
      <c r="R41" s="101"/>
      <c r="S41" s="102"/>
      <c r="T41" s="103"/>
      <c r="U41" s="101"/>
      <c r="V41" s="102"/>
      <c r="W41" s="103"/>
      <c r="X41" s="101"/>
      <c r="Y41" s="102"/>
      <c r="Z41" s="103"/>
      <c r="AA41" s="101"/>
      <c r="AB41" s="102"/>
      <c r="AC41" s="103"/>
      <c r="AD41" s="101"/>
      <c r="AE41" s="102"/>
      <c r="AF41" s="103"/>
      <c r="AG41" s="101"/>
      <c r="AH41" s="102"/>
      <c r="AI41" s="103"/>
      <c r="AJ41" s="101"/>
      <c r="AK41" s="102"/>
      <c r="AL41" s="103"/>
      <c r="AM41" s="101"/>
      <c r="AN41" s="102"/>
      <c r="AO41" s="103"/>
      <c r="AP41" s="101"/>
      <c r="AQ41" s="102"/>
      <c r="AR41" s="103"/>
      <c r="AS41" s="101"/>
      <c r="AT41" s="102"/>
      <c r="AU41" s="103"/>
      <c r="AV41" s="101"/>
      <c r="AW41" s="102"/>
      <c r="AX41" s="103"/>
      <c r="AY41" s="101"/>
      <c r="AZ41" s="102"/>
      <c r="BA41" s="103"/>
      <c r="BB41" s="101"/>
      <c r="BC41" s="102"/>
      <c r="BD41" s="103"/>
      <c r="BE41" s="101"/>
      <c r="BF41" s="102"/>
      <c r="BG41" s="103"/>
      <c r="BH41" s="101"/>
    </row>
    <row r="42" spans="1:60" x14ac:dyDescent="0.2">
      <c r="A42" s="94"/>
      <c r="B42" s="103" t="s">
        <v>55</v>
      </c>
      <c r="C42" s="100">
        <f>C9+C40</f>
        <v>0</v>
      </c>
      <c r="D42" s="102"/>
      <c r="E42" s="103" t="s">
        <v>55</v>
      </c>
      <c r="F42" s="100">
        <f>F9+F40</f>
        <v>0</v>
      </c>
      <c r="G42" s="102"/>
      <c r="H42" s="103" t="s">
        <v>55</v>
      </c>
      <c r="I42" s="100">
        <f>I9+I40</f>
        <v>0</v>
      </c>
      <c r="J42" s="102"/>
      <c r="K42" s="103" t="s">
        <v>55</v>
      </c>
      <c r="L42" s="100">
        <f>L9+L40</f>
        <v>0</v>
      </c>
      <c r="M42" s="102"/>
      <c r="N42" s="103" t="s">
        <v>55</v>
      </c>
      <c r="O42" s="100">
        <f>O9+O40</f>
        <v>0</v>
      </c>
      <c r="P42" s="102"/>
      <c r="Q42" s="103" t="s">
        <v>55</v>
      </c>
      <c r="R42" s="100">
        <f>R9+R40</f>
        <v>0</v>
      </c>
      <c r="S42" s="102"/>
      <c r="T42" s="103" t="s">
        <v>55</v>
      </c>
      <c r="U42" s="100">
        <f>U9+U40</f>
        <v>0</v>
      </c>
      <c r="V42" s="102"/>
      <c r="W42" s="103" t="s">
        <v>55</v>
      </c>
      <c r="X42" s="100">
        <f>X9+X40</f>
        <v>0</v>
      </c>
      <c r="Y42" s="102"/>
      <c r="Z42" s="103" t="s">
        <v>55</v>
      </c>
      <c r="AA42" s="100">
        <f>AA9+AA40</f>
        <v>0</v>
      </c>
      <c r="AB42" s="102"/>
      <c r="AC42" s="103" t="s">
        <v>55</v>
      </c>
      <c r="AD42" s="100">
        <f>AD9+AD40</f>
        <v>0</v>
      </c>
      <c r="AE42" s="102"/>
      <c r="AF42" s="103" t="s">
        <v>55</v>
      </c>
      <c r="AG42" s="100">
        <f>AG9+AG40</f>
        <v>0</v>
      </c>
      <c r="AH42" s="102"/>
      <c r="AI42" s="103" t="s">
        <v>55</v>
      </c>
      <c r="AJ42" s="100">
        <f>AJ9+AJ40</f>
        <v>0</v>
      </c>
      <c r="AK42" s="102"/>
      <c r="AL42" s="103" t="s">
        <v>55</v>
      </c>
      <c r="AM42" s="100">
        <f>AM9+AM40</f>
        <v>0</v>
      </c>
      <c r="AN42" s="102"/>
      <c r="AO42" s="103" t="s">
        <v>55</v>
      </c>
      <c r="AP42" s="100">
        <f>AP9+AP40</f>
        <v>0</v>
      </c>
      <c r="AQ42" s="102"/>
      <c r="AR42" s="103" t="s">
        <v>55</v>
      </c>
      <c r="AS42" s="100">
        <f>AS9+AS40</f>
        <v>0</v>
      </c>
      <c r="AT42" s="102"/>
      <c r="AU42" s="103" t="s">
        <v>55</v>
      </c>
      <c r="AV42" s="100">
        <f>AV9+AV40</f>
        <v>0</v>
      </c>
      <c r="AW42" s="102"/>
      <c r="AX42" s="103" t="s">
        <v>55</v>
      </c>
      <c r="AY42" s="100">
        <f>AY9+AY40</f>
        <v>0</v>
      </c>
      <c r="AZ42" s="102"/>
      <c r="BA42" s="103" t="s">
        <v>55</v>
      </c>
      <c r="BB42" s="100">
        <f>BB9+BB40</f>
        <v>0</v>
      </c>
      <c r="BC42" s="102"/>
      <c r="BD42" s="103" t="s">
        <v>55</v>
      </c>
      <c r="BE42" s="100">
        <f>BE9+BE40</f>
        <v>0</v>
      </c>
      <c r="BF42" s="102"/>
      <c r="BG42" s="103" t="s">
        <v>55</v>
      </c>
      <c r="BH42" s="100">
        <f>BH9+BH40</f>
        <v>0</v>
      </c>
    </row>
    <row r="43" spans="1:60" x14ac:dyDescent="0.2">
      <c r="A43" s="94"/>
      <c r="B43" s="40"/>
      <c r="C43" s="95"/>
      <c r="D43" s="94"/>
      <c r="E43" s="40"/>
      <c r="F43" s="95"/>
      <c r="G43" s="94"/>
      <c r="H43" s="40"/>
      <c r="I43" s="95"/>
      <c r="J43" s="94"/>
      <c r="K43" s="40"/>
      <c r="L43" s="95"/>
      <c r="M43" s="94"/>
      <c r="N43" s="40"/>
      <c r="O43" s="95"/>
      <c r="P43" s="94"/>
      <c r="Q43" s="40"/>
      <c r="R43" s="95"/>
      <c r="S43" s="94"/>
      <c r="T43" s="40"/>
      <c r="U43" s="95"/>
      <c r="V43" s="94"/>
      <c r="W43" s="40"/>
      <c r="X43" s="95"/>
      <c r="Y43" s="94"/>
      <c r="Z43" s="40"/>
      <c r="AA43" s="95"/>
      <c r="AB43" s="94"/>
      <c r="AC43" s="40"/>
      <c r="AD43" s="95"/>
      <c r="AE43" s="94"/>
      <c r="AF43" s="40"/>
      <c r="AG43" s="95"/>
      <c r="AH43" s="94"/>
      <c r="AI43" s="40"/>
      <c r="AJ43" s="95"/>
      <c r="AK43" s="94"/>
      <c r="AL43" s="40"/>
      <c r="AM43" s="95"/>
      <c r="AN43" s="94"/>
      <c r="AO43" s="40"/>
      <c r="AP43" s="95"/>
      <c r="AQ43" s="94"/>
      <c r="AR43" s="40"/>
      <c r="AS43" s="95"/>
      <c r="AT43" s="94"/>
      <c r="AU43" s="40"/>
      <c r="AV43" s="95"/>
      <c r="AW43" s="94"/>
      <c r="AX43" s="40"/>
      <c r="AY43" s="95"/>
      <c r="AZ43" s="94"/>
      <c r="BA43" s="40"/>
      <c r="BB43" s="95"/>
      <c r="BC43" s="94"/>
      <c r="BD43" s="40"/>
      <c r="BE43" s="95"/>
      <c r="BF43" s="94"/>
      <c r="BG43" s="40"/>
      <c r="BH43" s="95"/>
    </row>
    <row r="44" spans="1:60" x14ac:dyDescent="0.2">
      <c r="A44" s="99"/>
      <c r="B44" s="44"/>
      <c r="C44" s="98"/>
      <c r="D44" s="99"/>
      <c r="E44" s="44"/>
      <c r="F44" s="98"/>
      <c r="G44" s="99"/>
      <c r="H44" s="44"/>
      <c r="I44" s="98"/>
      <c r="J44" s="99"/>
      <c r="K44" s="44"/>
      <c r="L44" s="98"/>
      <c r="M44" s="99"/>
      <c r="N44" s="44"/>
      <c r="O44" s="98"/>
      <c r="P44" s="99"/>
      <c r="Q44" s="44"/>
      <c r="R44" s="98"/>
      <c r="S44" s="99"/>
      <c r="T44" s="44"/>
      <c r="U44" s="98"/>
      <c r="V44" s="99"/>
      <c r="W44" s="44"/>
      <c r="X44" s="98"/>
      <c r="Y44" s="99"/>
      <c r="Z44" s="44"/>
      <c r="AA44" s="98"/>
      <c r="AB44" s="99"/>
      <c r="AC44" s="44"/>
      <c r="AD44" s="98"/>
      <c r="AE44" s="99"/>
      <c r="AF44" s="44"/>
      <c r="AG44" s="98"/>
      <c r="AH44" s="99"/>
      <c r="AI44" s="44"/>
      <c r="AJ44" s="98"/>
      <c r="AK44" s="99"/>
      <c r="AL44" s="44"/>
      <c r="AM44" s="98"/>
      <c r="AN44" s="99"/>
      <c r="AO44" s="44"/>
      <c r="AP44" s="98"/>
      <c r="AQ44" s="99"/>
      <c r="AR44" s="44"/>
      <c r="AS44" s="98"/>
      <c r="AT44" s="99"/>
      <c r="AU44" s="44"/>
      <c r="AV44" s="98"/>
      <c r="AW44" s="99"/>
      <c r="AX44" s="44"/>
      <c r="AY44" s="98"/>
      <c r="AZ44" s="99"/>
      <c r="BA44" s="44"/>
      <c r="BB44" s="98"/>
      <c r="BC44" s="99"/>
      <c r="BD44" s="44"/>
      <c r="BE44" s="98"/>
      <c r="BF44" s="99"/>
      <c r="BG44" s="44"/>
      <c r="BH44" s="98"/>
    </row>
  </sheetData>
  <mergeCells count="20">
    <mergeCell ref="AK1:AM1"/>
    <mergeCell ref="AN1:AP1"/>
    <mergeCell ref="AQ1:AS1"/>
    <mergeCell ref="BF1:BH1"/>
    <mergeCell ref="AT1:AV1"/>
    <mergeCell ref="AW1:AY1"/>
    <mergeCell ref="AZ1:BB1"/>
    <mergeCell ref="BC1:BE1"/>
    <mergeCell ref="AH1:AJ1"/>
    <mergeCell ref="A1:C1"/>
    <mergeCell ref="Y1:AA1"/>
    <mergeCell ref="S1:U1"/>
    <mergeCell ref="M1:O1"/>
    <mergeCell ref="J1:L1"/>
    <mergeCell ref="V1:X1"/>
    <mergeCell ref="AE1:AG1"/>
    <mergeCell ref="G1:I1"/>
    <mergeCell ref="AB1:AD1"/>
    <mergeCell ref="D1:F1"/>
    <mergeCell ref="P1:R1"/>
  </mergeCells>
  <phoneticPr fontId="3" type="noConversion"/>
  <printOptions horizontalCentered="1" verticalCentered="1"/>
  <pageMargins left="0.75" right="0.75" top="0.28999999999999998" bottom="0.25" header="0.5" footer="0.5"/>
  <pageSetup orientation="landscape" horizontalDpi="4294967293"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heetViews>
  <sheetFormatPr defaultRowHeight="12.75" x14ac:dyDescent="0.2"/>
  <cols>
    <col min="2" max="2" width="10.7109375" customWidth="1"/>
    <col min="3" max="3" width="17.7109375" customWidth="1"/>
    <col min="4" max="4" width="7.85546875" style="95" customWidth="1"/>
    <col min="5" max="5" width="7.85546875" style="94" customWidth="1"/>
    <col min="6" max="6" width="10.7109375" customWidth="1"/>
    <col min="7" max="7" width="17.7109375" customWidth="1"/>
  </cols>
  <sheetData>
    <row r="1" spans="1:8" ht="24.75" customHeight="1" x14ac:dyDescent="0.25">
      <c r="B1" s="203" t="s">
        <v>31</v>
      </c>
      <c r="C1" s="203"/>
      <c r="D1" s="105"/>
      <c r="F1" s="203" t="s">
        <v>31</v>
      </c>
      <c r="G1" s="203"/>
    </row>
    <row r="2" spans="1:8" ht="24.75" customHeight="1" x14ac:dyDescent="0.2"/>
    <row r="3" spans="1:8" ht="24.75" customHeight="1" x14ac:dyDescent="0.2">
      <c r="B3" s="2" t="s">
        <v>35</v>
      </c>
      <c r="F3" s="2" t="s">
        <v>35</v>
      </c>
    </row>
    <row r="4" spans="1:8" ht="24.75" customHeight="1" x14ac:dyDescent="0.2">
      <c r="B4" s="2"/>
      <c r="F4" s="2"/>
    </row>
    <row r="5" spans="1:8" ht="24.75" customHeight="1" x14ac:dyDescent="0.2">
      <c r="B5" s="59" t="s">
        <v>33</v>
      </c>
      <c r="C5" s="44"/>
      <c r="F5" s="59" t="s">
        <v>33</v>
      </c>
      <c r="G5" s="44"/>
    </row>
    <row r="6" spans="1:8" ht="24.75" customHeight="1" x14ac:dyDescent="0.2">
      <c r="B6" s="60">
        <v>1</v>
      </c>
      <c r="C6" s="58"/>
      <c r="F6" s="60">
        <v>1</v>
      </c>
      <c r="G6" s="58"/>
    </row>
    <row r="7" spans="1:8" ht="24.75" customHeight="1" x14ac:dyDescent="0.2">
      <c r="B7" s="60">
        <v>5</v>
      </c>
      <c r="C7" s="58"/>
      <c r="F7" s="60">
        <v>5</v>
      </c>
      <c r="G7" s="58"/>
    </row>
    <row r="8" spans="1:8" ht="24.75" customHeight="1" x14ac:dyDescent="0.2">
      <c r="B8" s="60">
        <v>10</v>
      </c>
      <c r="C8" s="58"/>
      <c r="F8" s="60">
        <v>10</v>
      </c>
      <c r="G8" s="58"/>
    </row>
    <row r="9" spans="1:8" ht="24.75" customHeight="1" x14ac:dyDescent="0.2">
      <c r="B9" s="60">
        <v>20</v>
      </c>
      <c r="C9" s="58"/>
      <c r="F9" s="60">
        <v>20</v>
      </c>
      <c r="G9" s="58"/>
    </row>
    <row r="10" spans="1:8" ht="24.75" customHeight="1" x14ac:dyDescent="0.2">
      <c r="B10" s="59" t="s">
        <v>32</v>
      </c>
      <c r="C10" s="58"/>
      <c r="F10" s="59" t="s">
        <v>32</v>
      </c>
      <c r="G10" s="58"/>
    </row>
    <row r="11" spans="1:8" ht="24.75" customHeight="1" x14ac:dyDescent="0.2">
      <c r="B11" s="2"/>
      <c r="F11" s="2"/>
    </row>
    <row r="12" spans="1:8" ht="24.75" customHeight="1" x14ac:dyDescent="0.2">
      <c r="B12" s="2" t="s">
        <v>34</v>
      </c>
      <c r="C12" s="44"/>
      <c r="F12" s="2" t="s">
        <v>34</v>
      </c>
      <c r="G12" s="44"/>
    </row>
    <row r="13" spans="1:8" ht="24.75" customHeight="1" x14ac:dyDescent="0.2">
      <c r="A13" s="44"/>
      <c r="B13" s="44"/>
      <c r="C13" s="44"/>
      <c r="D13" s="98"/>
      <c r="E13" s="99"/>
      <c r="F13" s="44"/>
      <c r="G13" s="44"/>
      <c r="H13" s="44"/>
    </row>
    <row r="14" spans="1:8" ht="24.75" customHeight="1" x14ac:dyDescent="0.2">
      <c r="A14" s="106"/>
      <c r="B14" s="106"/>
      <c r="C14" s="106"/>
      <c r="D14" s="107"/>
      <c r="E14" s="108"/>
      <c r="F14" s="106"/>
      <c r="G14" s="106"/>
      <c r="H14" s="106"/>
    </row>
    <row r="15" spans="1:8" ht="24.75" customHeight="1" x14ac:dyDescent="0.25">
      <c r="B15" s="203" t="s">
        <v>31</v>
      </c>
      <c r="C15" s="203"/>
      <c r="D15" s="105"/>
      <c r="F15" s="203" t="s">
        <v>31</v>
      </c>
      <c r="G15" s="203"/>
    </row>
    <row r="16" spans="1:8" ht="24.75" customHeight="1" x14ac:dyDescent="0.2"/>
    <row r="17" spans="2:7" ht="24.75" customHeight="1" x14ac:dyDescent="0.2">
      <c r="B17" s="2" t="s">
        <v>35</v>
      </c>
      <c r="F17" s="2" t="s">
        <v>35</v>
      </c>
    </row>
    <row r="18" spans="2:7" ht="24.75" customHeight="1" x14ac:dyDescent="0.2">
      <c r="B18" s="2"/>
      <c r="F18" s="2"/>
    </row>
    <row r="19" spans="2:7" ht="24.75" customHeight="1" x14ac:dyDescent="0.2">
      <c r="B19" s="59" t="s">
        <v>33</v>
      </c>
      <c r="C19" s="44"/>
      <c r="F19" s="59" t="s">
        <v>33</v>
      </c>
      <c r="G19" s="44"/>
    </row>
    <row r="20" spans="2:7" ht="24.75" customHeight="1" x14ac:dyDescent="0.2">
      <c r="B20" s="60">
        <v>1</v>
      </c>
      <c r="C20" s="58"/>
      <c r="F20" s="60">
        <v>1</v>
      </c>
      <c r="G20" s="58"/>
    </row>
    <row r="21" spans="2:7" ht="24.75" customHeight="1" x14ac:dyDescent="0.2">
      <c r="B21" s="60">
        <v>5</v>
      </c>
      <c r="C21" s="58"/>
      <c r="F21" s="60">
        <v>5</v>
      </c>
      <c r="G21" s="58"/>
    </row>
    <row r="22" spans="2:7" ht="24.75" customHeight="1" x14ac:dyDescent="0.2">
      <c r="B22" s="60">
        <v>10</v>
      </c>
      <c r="C22" s="58"/>
      <c r="F22" s="60">
        <v>10</v>
      </c>
      <c r="G22" s="58"/>
    </row>
    <row r="23" spans="2:7" ht="24.75" customHeight="1" x14ac:dyDescent="0.2">
      <c r="B23" s="60">
        <v>20</v>
      </c>
      <c r="C23" s="58"/>
      <c r="F23" s="60">
        <v>20</v>
      </c>
      <c r="G23" s="58"/>
    </row>
    <row r="24" spans="2:7" ht="24.75" customHeight="1" x14ac:dyDescent="0.2">
      <c r="B24" s="59" t="s">
        <v>32</v>
      </c>
      <c r="C24" s="58"/>
      <c r="F24" s="59" t="s">
        <v>32</v>
      </c>
      <c r="G24" s="58"/>
    </row>
    <row r="25" spans="2:7" ht="24.75" customHeight="1" x14ac:dyDescent="0.2">
      <c r="B25" s="2"/>
      <c r="F25" s="2"/>
    </row>
    <row r="26" spans="2:7" ht="24.75" customHeight="1" x14ac:dyDescent="0.2">
      <c r="B26" s="2" t="s">
        <v>34</v>
      </c>
      <c r="C26" s="44"/>
      <c r="F26" s="2" t="s">
        <v>34</v>
      </c>
      <c r="G26" s="44"/>
    </row>
  </sheetData>
  <mergeCells count="4">
    <mergeCell ref="B1:C1"/>
    <mergeCell ref="B15:C15"/>
    <mergeCell ref="F1:G1"/>
    <mergeCell ref="F15:G15"/>
  </mergeCells>
  <phoneticPr fontId="3"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5"/>
    </sheetView>
  </sheetViews>
  <sheetFormatPr defaultRowHeight="14.25" x14ac:dyDescent="0.2"/>
  <cols>
    <col min="1" max="1" width="23.85546875" style="4" customWidth="1"/>
    <col min="2" max="2" width="8.140625" customWidth="1"/>
    <col min="3" max="7" width="7.28515625" style="1" customWidth="1"/>
    <col min="8" max="8" width="8.140625" customWidth="1"/>
    <col min="9" max="9" width="7.28515625" customWidth="1"/>
    <col min="11" max="11" width="10.710937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62</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5"/>
    </sheetView>
  </sheetViews>
  <sheetFormatPr defaultRowHeight="14.25" x14ac:dyDescent="0.2"/>
  <cols>
    <col min="1" max="1" width="23.85546875" style="4" customWidth="1"/>
    <col min="2" max="2" width="6.5703125" customWidth="1"/>
    <col min="3" max="7" width="7.28515625" style="1" customWidth="1"/>
    <col min="8" max="8" width="8.5703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61</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6" zoomScaleNormal="76" workbookViewId="0">
      <selection activeCell="C3" sqref="C3:C16"/>
    </sheetView>
  </sheetViews>
  <sheetFormatPr defaultRowHeight="14.25" x14ac:dyDescent="0.2"/>
  <cols>
    <col min="1" max="1" width="23.85546875" style="4" customWidth="1"/>
    <col min="2" max="2" width="6.5703125" customWidth="1"/>
    <col min="3" max="7" width="7.28515625" style="1" customWidth="1"/>
    <col min="8" max="8" width="8.1406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63</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5"/>
    </sheetView>
  </sheetViews>
  <sheetFormatPr defaultRowHeight="14.25" x14ac:dyDescent="0.2"/>
  <cols>
    <col min="1" max="1" width="23.85546875" style="4" customWidth="1"/>
    <col min="2" max="2" width="7.140625" customWidth="1"/>
    <col min="3" max="7" width="7.28515625" style="1" customWidth="1"/>
    <col min="8" max="8" width="8.710937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64</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D16"/>
    </sheetView>
  </sheetViews>
  <sheetFormatPr defaultRowHeight="14.25" x14ac:dyDescent="0.2"/>
  <cols>
    <col min="1" max="1" width="23.85546875" style="4" customWidth="1"/>
    <col min="2" max="2" width="7" customWidth="1"/>
    <col min="3" max="7" width="7.28515625" style="1" customWidth="1"/>
    <col min="8" max="8" width="8.42578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65</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6"/>
    </sheetView>
  </sheetViews>
  <sheetFormatPr defaultRowHeight="14.25" x14ac:dyDescent="0.2"/>
  <cols>
    <col min="1" max="1" width="23.85546875" style="4" customWidth="1"/>
    <col min="2" max="2" width="7.42578125" customWidth="1"/>
    <col min="3" max="7" width="7.28515625" style="1" customWidth="1"/>
    <col min="8" max="8" width="8.57031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66</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75" zoomScaleNormal="75" workbookViewId="0">
      <selection activeCell="C3" sqref="C3:C15"/>
    </sheetView>
  </sheetViews>
  <sheetFormatPr defaultRowHeight="14.25" x14ac:dyDescent="0.2"/>
  <cols>
    <col min="1" max="1" width="23.85546875" style="4" customWidth="1"/>
    <col min="2" max="2" width="6.85546875" customWidth="1"/>
    <col min="3" max="7" width="7.28515625" style="1" customWidth="1"/>
    <col min="8" max="8" width="8.28515625" customWidth="1"/>
    <col min="9" max="9" width="7.28515625" customWidth="1"/>
    <col min="11" max="11" width="11.140625" customWidth="1"/>
  </cols>
  <sheetData>
    <row r="1" spans="1:11" ht="46.5" customHeight="1" x14ac:dyDescent="0.45">
      <c r="A1" s="166" t="s">
        <v>8</v>
      </c>
      <c r="B1" s="166"/>
      <c r="C1" s="166"/>
      <c r="D1" s="166"/>
      <c r="E1" s="166"/>
      <c r="F1" s="166"/>
      <c r="G1" s="166"/>
      <c r="H1" s="166"/>
      <c r="I1" s="166"/>
      <c r="J1" s="166"/>
      <c r="K1" s="166"/>
    </row>
    <row r="2" spans="1:11" ht="51" x14ac:dyDescent="0.25">
      <c r="A2" s="13" t="s">
        <v>0</v>
      </c>
      <c r="B2" s="76" t="s">
        <v>1</v>
      </c>
      <c r="C2" s="9" t="s">
        <v>28</v>
      </c>
      <c r="D2" s="20" t="s">
        <v>18</v>
      </c>
      <c r="E2" s="20" t="s">
        <v>18</v>
      </c>
      <c r="F2" s="20" t="s">
        <v>18</v>
      </c>
      <c r="G2" s="9" t="s">
        <v>29</v>
      </c>
      <c r="H2" s="8" t="s">
        <v>30</v>
      </c>
      <c r="I2" s="8" t="s">
        <v>26</v>
      </c>
      <c r="J2" s="50" t="s">
        <v>14</v>
      </c>
      <c r="K2" s="8" t="s">
        <v>2</v>
      </c>
    </row>
    <row r="3" spans="1:11" s="2" customFormat="1" ht="22.5" customHeight="1" x14ac:dyDescent="0.25">
      <c r="A3" s="18" t="str">
        <f>'2018 Calculator'!D3</f>
        <v>Military Dionation</v>
      </c>
      <c r="B3" s="152">
        <f>'2018 Calculator'!E3</f>
        <v>30</v>
      </c>
      <c r="C3" s="109"/>
      <c r="D3" s="125"/>
      <c r="E3" s="125"/>
      <c r="F3" s="125"/>
      <c r="G3" s="109">
        <f>SUM(C3:F3)</f>
        <v>0</v>
      </c>
      <c r="H3" s="125"/>
      <c r="I3" s="125"/>
      <c r="J3" s="51">
        <f t="shared" ref="J3:J19" si="0">G3-H3+I3</f>
        <v>0</v>
      </c>
      <c r="K3" s="134">
        <f t="shared" ref="K3:K19" si="1">SUM(B3*J3)</f>
        <v>0</v>
      </c>
    </row>
    <row r="4" spans="1:11" s="2" customFormat="1" ht="22.5" customHeight="1" x14ac:dyDescent="0.25">
      <c r="A4" s="18" t="str">
        <f>'2018 Calculator'!D4</f>
        <v>Helping Hands Donation</v>
      </c>
      <c r="B4" s="152">
        <f>'2018 Calculator'!E4</f>
        <v>20</v>
      </c>
      <c r="C4" s="109"/>
      <c r="D4" s="125"/>
      <c r="E4" s="125"/>
      <c r="F4" s="125"/>
      <c r="G4" s="109">
        <f t="shared" ref="G4:G17" si="2">SUM(C4:F4)</f>
        <v>0</v>
      </c>
      <c r="H4" s="125"/>
      <c r="I4" s="125"/>
      <c r="J4" s="51">
        <f t="shared" si="0"/>
        <v>0</v>
      </c>
      <c r="K4" s="134">
        <f t="shared" si="1"/>
        <v>0</v>
      </c>
    </row>
    <row r="5" spans="1:11" ht="26.25" customHeight="1" x14ac:dyDescent="0.25">
      <c r="A5" s="18" t="str">
        <f>'2018 Calculator'!D5</f>
        <v>Husker Tin</v>
      </c>
      <c r="B5" s="152">
        <f>'2018 Calculator'!E5</f>
        <v>45</v>
      </c>
      <c r="C5" s="109"/>
      <c r="D5" s="125"/>
      <c r="E5" s="125"/>
      <c r="F5" s="125"/>
      <c r="G5" s="109">
        <f t="shared" si="2"/>
        <v>0</v>
      </c>
      <c r="H5" s="125"/>
      <c r="I5" s="125"/>
      <c r="J5" s="51">
        <f t="shared" si="0"/>
        <v>0</v>
      </c>
      <c r="K5" s="134">
        <f t="shared" si="1"/>
        <v>0</v>
      </c>
    </row>
    <row r="6" spans="1:11" ht="26.25" customHeight="1" x14ac:dyDescent="0.25">
      <c r="A6" s="18" t="str">
        <f>'2018 Calculator'!D6</f>
        <v>Cheese Lovers</v>
      </c>
      <c r="B6" s="152">
        <f>'2018 Calculator'!E6</f>
        <v>30</v>
      </c>
      <c r="C6" s="109"/>
      <c r="D6" s="125"/>
      <c r="E6" s="125"/>
      <c r="F6" s="125"/>
      <c r="G6" s="109">
        <f t="shared" si="2"/>
        <v>0</v>
      </c>
      <c r="H6" s="125"/>
      <c r="I6" s="125"/>
      <c r="J6" s="51">
        <f t="shared" si="0"/>
        <v>0</v>
      </c>
      <c r="K6" s="134">
        <f t="shared" si="1"/>
        <v>0</v>
      </c>
    </row>
    <row r="7" spans="1:11" ht="26.25" customHeight="1" x14ac:dyDescent="0.25">
      <c r="A7" s="18" t="str">
        <f>'2018 Calculator'!D7</f>
        <v>Choc. Caramel Crunch</v>
      </c>
      <c r="B7" s="152">
        <f>'2018 Calculator'!E7</f>
        <v>25</v>
      </c>
      <c r="C7" s="109"/>
      <c r="D7" s="125"/>
      <c r="E7" s="125"/>
      <c r="F7" s="125"/>
      <c r="G7" s="109">
        <f t="shared" si="2"/>
        <v>0</v>
      </c>
      <c r="H7" s="125"/>
      <c r="I7" s="125"/>
      <c r="J7" s="51">
        <f t="shared" si="0"/>
        <v>0</v>
      </c>
      <c r="K7" s="134">
        <f t="shared" si="1"/>
        <v>0</v>
      </c>
    </row>
    <row r="8" spans="1:11" ht="26.25" customHeight="1" x14ac:dyDescent="0.25">
      <c r="A8" s="18" t="str">
        <f>'2018 Calculator'!D8</f>
        <v>Salted Caramel Corn Bag</v>
      </c>
      <c r="B8" s="152">
        <f>'2018 Calculator'!E8</f>
        <v>25</v>
      </c>
      <c r="C8" s="109"/>
      <c r="D8" s="125"/>
      <c r="E8" s="125"/>
      <c r="F8" s="125"/>
      <c r="G8" s="109">
        <f t="shared" si="2"/>
        <v>0</v>
      </c>
      <c r="H8" s="125"/>
      <c r="I8" s="125"/>
      <c r="J8" s="51">
        <f t="shared" si="0"/>
        <v>0</v>
      </c>
      <c r="K8" s="134">
        <f t="shared" si="1"/>
        <v>0</v>
      </c>
    </row>
    <row r="9" spans="1:11" ht="26.25" customHeight="1" x14ac:dyDescent="0.25">
      <c r="A9" s="18" t="str">
        <f>'2018 Calculator'!D9</f>
        <v>Micro. Kettle Corn 18 pk</v>
      </c>
      <c r="B9" s="152">
        <f>'2018 Calculator'!E9</f>
        <v>25</v>
      </c>
      <c r="C9" s="109"/>
      <c r="D9" s="125"/>
      <c r="E9" s="125"/>
      <c r="F9" s="125"/>
      <c r="G9" s="109">
        <f t="shared" si="2"/>
        <v>0</v>
      </c>
      <c r="H9" s="125"/>
      <c r="I9" s="125"/>
      <c r="J9" s="51">
        <f t="shared" si="0"/>
        <v>0</v>
      </c>
      <c r="K9" s="134">
        <f t="shared" si="1"/>
        <v>0</v>
      </c>
    </row>
    <row r="10" spans="1:11" ht="26.25" customHeight="1" x14ac:dyDescent="0.25">
      <c r="A10" s="18" t="str">
        <f>'2018 Calculator'!D10</f>
        <v>Micro. Unbelievable 18 pk</v>
      </c>
      <c r="B10" s="152">
        <f>'2018 Calculator'!E10</f>
        <v>20</v>
      </c>
      <c r="C10" s="109"/>
      <c r="D10" s="125"/>
      <c r="E10" s="125"/>
      <c r="F10" s="125"/>
      <c r="G10" s="109">
        <f t="shared" si="2"/>
        <v>0</v>
      </c>
      <c r="H10" s="125"/>
      <c r="I10" s="125"/>
      <c r="J10" s="51">
        <f t="shared" si="0"/>
        <v>0</v>
      </c>
      <c r="K10" s="134">
        <f t="shared" si="1"/>
        <v>0</v>
      </c>
    </row>
    <row r="11" spans="1:11" ht="26.25" customHeight="1" x14ac:dyDescent="0.25">
      <c r="A11" s="18" t="str">
        <f>'2018 Calculator'!D11</f>
        <v>Premium Caramel Corn</v>
      </c>
      <c r="B11" s="152">
        <f>'2018 Calculator'!E11</f>
        <v>20</v>
      </c>
      <c r="C11" s="109"/>
      <c r="D11" s="125"/>
      <c r="E11" s="125"/>
      <c r="F11" s="125"/>
      <c r="G11" s="109">
        <f t="shared" si="2"/>
        <v>0</v>
      </c>
      <c r="H11" s="125"/>
      <c r="I11" s="125"/>
      <c r="J11" s="51">
        <f t="shared" si="0"/>
        <v>0</v>
      </c>
      <c r="K11" s="134">
        <f t="shared" si="1"/>
        <v>0</v>
      </c>
    </row>
    <row r="12" spans="1:11" ht="26.25" customHeight="1" x14ac:dyDescent="0.25">
      <c r="A12" s="18" t="str">
        <f>'2018 Calculator'!D12</f>
        <v>White Cheddar Tin</v>
      </c>
      <c r="B12" s="152">
        <f>'2018 Calculator'!E12</f>
        <v>15</v>
      </c>
      <c r="C12" s="109"/>
      <c r="D12" s="125"/>
      <c r="E12" s="125"/>
      <c r="F12" s="125"/>
      <c r="G12" s="109">
        <f t="shared" si="2"/>
        <v>0</v>
      </c>
      <c r="H12" s="125"/>
      <c r="I12" s="125"/>
      <c r="J12" s="51">
        <f t="shared" si="0"/>
        <v>0</v>
      </c>
      <c r="K12" s="134">
        <f t="shared" si="1"/>
        <v>0</v>
      </c>
    </row>
    <row r="13" spans="1:11" ht="26.25" customHeight="1" x14ac:dyDescent="0.25">
      <c r="A13" s="18" t="str">
        <f>'2018 Calculator'!D13</f>
        <v>Classic Caramel Corn Bag</v>
      </c>
      <c r="B13" s="152">
        <f>'2018 Calculator'!E13</f>
        <v>10</v>
      </c>
      <c r="C13" s="109"/>
      <c r="D13" s="125"/>
      <c r="E13" s="125"/>
      <c r="F13" s="125"/>
      <c r="G13" s="109">
        <f t="shared" si="2"/>
        <v>0</v>
      </c>
      <c r="H13" s="125"/>
      <c r="I13" s="125"/>
      <c r="J13" s="51">
        <f t="shared" si="0"/>
        <v>0</v>
      </c>
      <c r="K13" s="134">
        <f t="shared" si="1"/>
        <v>0</v>
      </c>
    </row>
    <row r="14" spans="1:11" ht="26.25" customHeight="1" x14ac:dyDescent="0.25">
      <c r="A14" s="18" t="str">
        <f>'2018 Calculator'!D14</f>
        <v>Popping Corn Bag</v>
      </c>
      <c r="B14" s="152">
        <f>'2018 Calculator'!E14</f>
        <v>10</v>
      </c>
      <c r="C14" s="109"/>
      <c r="D14" s="125"/>
      <c r="E14" s="125"/>
      <c r="F14" s="125"/>
      <c r="G14" s="109">
        <f t="shared" si="2"/>
        <v>0</v>
      </c>
      <c r="H14" s="125"/>
      <c r="I14" s="125"/>
      <c r="J14" s="51">
        <f t="shared" si="0"/>
        <v>0</v>
      </c>
      <c r="K14" s="134">
        <f t="shared" si="1"/>
        <v>0</v>
      </c>
    </row>
    <row r="15" spans="1:11" ht="26.25" customHeight="1" x14ac:dyDescent="0.25">
      <c r="A15" s="18">
        <f>'2018 Calculator'!D15</f>
        <v>0</v>
      </c>
      <c r="B15" s="152">
        <f>'2018 Calculator'!E15</f>
        <v>0</v>
      </c>
      <c r="C15" s="109"/>
      <c r="D15" s="125"/>
      <c r="E15" s="125"/>
      <c r="F15" s="125"/>
      <c r="G15" s="109">
        <f t="shared" si="2"/>
        <v>0</v>
      </c>
      <c r="H15" s="125"/>
      <c r="I15" s="125"/>
      <c r="J15" s="51">
        <f t="shared" si="0"/>
        <v>0</v>
      </c>
      <c r="K15" s="134">
        <f t="shared" si="1"/>
        <v>0</v>
      </c>
    </row>
    <row r="16" spans="1:11" ht="26.25" customHeight="1" x14ac:dyDescent="0.25">
      <c r="A16" s="18">
        <f>'2018 Calculator'!D16</f>
        <v>0</v>
      </c>
      <c r="B16" s="152">
        <f>'2018 Calculator'!E16</f>
        <v>0</v>
      </c>
      <c r="C16" s="109"/>
      <c r="D16" s="125"/>
      <c r="E16" s="125"/>
      <c r="F16" s="125"/>
      <c r="G16" s="109">
        <f t="shared" si="2"/>
        <v>0</v>
      </c>
      <c r="H16" s="125"/>
      <c r="I16" s="125"/>
      <c r="J16" s="51">
        <f t="shared" si="0"/>
        <v>0</v>
      </c>
      <c r="K16" s="134">
        <f t="shared" si="1"/>
        <v>0</v>
      </c>
    </row>
    <row r="17" spans="1:11" ht="26.25" customHeight="1" x14ac:dyDescent="0.25">
      <c r="A17" s="18">
        <f>'2018 Calculator'!D17</f>
        <v>0</v>
      </c>
      <c r="B17" s="152">
        <f>'2018 Calculator'!E17</f>
        <v>0</v>
      </c>
      <c r="C17" s="109"/>
      <c r="D17" s="125"/>
      <c r="E17" s="125"/>
      <c r="F17" s="125"/>
      <c r="G17" s="109">
        <f t="shared" si="2"/>
        <v>0</v>
      </c>
      <c r="H17" s="125"/>
      <c r="I17" s="125"/>
      <c r="J17" s="51">
        <f t="shared" si="0"/>
        <v>0</v>
      </c>
      <c r="K17" s="134">
        <f t="shared" si="1"/>
        <v>0</v>
      </c>
    </row>
    <row r="18" spans="1:11" ht="26.25" customHeight="1" x14ac:dyDescent="0.25">
      <c r="A18" s="18"/>
      <c r="B18" s="152"/>
      <c r="C18" s="109"/>
      <c r="D18" s="125"/>
      <c r="E18" s="125"/>
      <c r="F18" s="125"/>
      <c r="G18" s="109"/>
      <c r="H18" s="125"/>
      <c r="I18" s="125"/>
      <c r="J18" s="51">
        <f t="shared" si="0"/>
        <v>0</v>
      </c>
      <c r="K18" s="134">
        <f t="shared" si="1"/>
        <v>0</v>
      </c>
    </row>
    <row r="19" spans="1:11" ht="26.25" customHeight="1" x14ac:dyDescent="0.25">
      <c r="A19" s="18"/>
      <c r="B19" s="152"/>
      <c r="C19" s="109"/>
      <c r="D19" s="125"/>
      <c r="E19" s="125"/>
      <c r="F19" s="125"/>
      <c r="G19" s="109"/>
      <c r="H19" s="125"/>
      <c r="I19" s="125"/>
      <c r="J19" s="51">
        <f t="shared" si="0"/>
        <v>0</v>
      </c>
      <c r="K19" s="134">
        <f t="shared" si="1"/>
        <v>0</v>
      </c>
    </row>
    <row r="20" spans="1:11" ht="30" customHeight="1" x14ac:dyDescent="0.3">
      <c r="A20" s="133"/>
      <c r="B20" s="80" t="s">
        <v>67</v>
      </c>
      <c r="C20" s="73"/>
      <c r="D20" s="73"/>
      <c r="E20" s="73"/>
      <c r="F20" s="81"/>
      <c r="G20" s="91"/>
      <c r="H20" s="91" t="s">
        <v>50</v>
      </c>
      <c r="I20" s="92"/>
      <c r="J20" s="79" t="s">
        <v>7</v>
      </c>
      <c r="K20" s="135">
        <f>SUM(K3:K19)</f>
        <v>0</v>
      </c>
    </row>
    <row r="21" spans="1:11" ht="24.95" customHeight="1" x14ac:dyDescent="0.2">
      <c r="A21" s="11"/>
      <c r="B21" s="167"/>
      <c r="C21" s="168"/>
      <c r="D21" s="168"/>
      <c r="E21" s="168"/>
      <c r="F21" s="168"/>
      <c r="G21" s="11" t="s">
        <v>4</v>
      </c>
      <c r="H21" s="169"/>
      <c r="I21" s="169"/>
      <c r="J21" s="46" t="s">
        <v>20</v>
      </c>
    </row>
    <row r="22" spans="1:11" ht="24.95" customHeight="1" x14ac:dyDescent="0.25">
      <c r="A22" s="78" t="s">
        <v>6</v>
      </c>
      <c r="B22" s="3"/>
      <c r="C22" s="77"/>
      <c r="D22" s="77"/>
      <c r="E22" s="77"/>
      <c r="F22" s="70"/>
      <c r="H22" s="1"/>
      <c r="I22" s="1"/>
      <c r="J22" s="46" t="s">
        <v>19</v>
      </c>
      <c r="K22" s="42">
        <f>(I20+K20)-K21</f>
        <v>0</v>
      </c>
    </row>
    <row r="23" spans="1:11" ht="24.95" customHeight="1" x14ac:dyDescent="0.2">
      <c r="A23" s="11"/>
      <c r="B23" s="170"/>
      <c r="C23" s="171"/>
      <c r="D23" s="171"/>
      <c r="E23" s="171"/>
      <c r="F23" s="171"/>
      <c r="G23" s="22"/>
      <c r="H23" s="28"/>
      <c r="I23" s="28"/>
      <c r="J23" s="46" t="s">
        <v>21</v>
      </c>
      <c r="K23" s="42">
        <f>(K20*0.25)+I20</f>
        <v>0</v>
      </c>
    </row>
    <row r="24" spans="1:11" ht="24.95" customHeight="1" x14ac:dyDescent="0.2"/>
    <row r="25" spans="1:11" ht="24.95" customHeight="1" x14ac:dyDescent="0.2"/>
    <row r="26" spans="1:11" ht="24.95" customHeight="1" x14ac:dyDescent="0.2"/>
    <row r="27" spans="1:11" ht="24.95" customHeight="1" x14ac:dyDescent="0.2"/>
    <row r="28" spans="1:11" ht="24.95" customHeight="1" x14ac:dyDescent="0.2"/>
    <row r="29" spans="1:11" ht="24.95" customHeight="1" x14ac:dyDescent="0.2"/>
  </sheetData>
  <mergeCells count="4">
    <mergeCell ref="A1:K1"/>
    <mergeCell ref="B21:F21"/>
    <mergeCell ref="H21:I21"/>
    <mergeCell ref="B23:F23"/>
  </mergeCells>
  <printOptions horizontalCentered="1" verticalCentered="1"/>
  <pageMargins left="0" right="0" top="0.23" bottom="0.24"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instructions</vt:lpstr>
      <vt:lpstr>scout1</vt:lpstr>
      <vt:lpstr>scout2</vt:lpstr>
      <vt:lpstr>scout3</vt:lpstr>
      <vt:lpstr>scout4</vt:lpstr>
      <vt:lpstr>scout5</vt:lpstr>
      <vt:lpstr>scout6</vt:lpstr>
      <vt:lpstr>scout7</vt:lpstr>
      <vt:lpstr>scout8</vt:lpstr>
      <vt:lpstr>scout9</vt:lpstr>
      <vt:lpstr>scout10</vt:lpstr>
      <vt:lpstr>scout11</vt:lpstr>
      <vt:lpstr>scout12</vt:lpstr>
      <vt:lpstr>scout13</vt:lpstr>
      <vt:lpstr>scout14</vt:lpstr>
      <vt:lpstr>scout15</vt:lpstr>
      <vt:lpstr>scout16</vt:lpstr>
      <vt:lpstr>scout17</vt:lpstr>
      <vt:lpstr>scout18</vt:lpstr>
      <vt:lpstr>scout19</vt:lpstr>
      <vt:lpstr>scout20</vt:lpstr>
      <vt:lpstr>pcorn order</vt:lpstr>
      <vt:lpstr>Grand Total</vt:lpstr>
      <vt:lpstr>pcorn scouts need</vt:lpstr>
      <vt:lpstr>Master List</vt:lpstr>
      <vt:lpstr>Money Due</vt:lpstr>
      <vt:lpstr>2018 Calculator</vt:lpstr>
      <vt:lpstr>Bank Deposit</vt:lpstr>
      <vt:lpstr>deposit slips</vt:lpstr>
    </vt:vector>
  </TitlesOfParts>
  <Company>Cornhusker Council, BSA  ~~   Pack 30</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Shoemaker  ~~ TOMPIC Updt 9/13/06</dc:creator>
  <cp:lastModifiedBy>Owner</cp:lastModifiedBy>
  <cp:lastPrinted>2017-08-12T02:35:17Z</cp:lastPrinted>
  <dcterms:created xsi:type="dcterms:W3CDTF">2005-08-11T20:53:42Z</dcterms:created>
  <dcterms:modified xsi:type="dcterms:W3CDTF">2018-08-23T00:12:51Z</dcterms:modified>
</cp:coreProperties>
</file>